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C:\Users\Audrey\Desktop\"/>
    </mc:Choice>
  </mc:AlternateContent>
  <xr:revisionPtr revIDLastSave="0" documentId="10_ncr:8100000_{77E1D1CA-C02B-4DBE-AB7A-7A8740252403}" xr6:coauthVersionLast="34" xr6:coauthVersionMax="34" xr10:uidLastSave="{00000000-0000-0000-0000-000000000000}"/>
  <bookViews>
    <workbookView xWindow="0" yWindow="0" windowWidth="20490" windowHeight="7020" firstSheet="1" activeTab="1" xr2:uid="{00000000-000D-0000-FFFF-FFFF00000000}"/>
  </bookViews>
  <sheets>
    <sheet name="read_me" sheetId="10" r:id="rId1"/>
    <sheet name="dataset" sheetId="2" r:id="rId2"/>
    <sheet name="cleaning_log" sheetId="3" r:id="rId3"/>
    <sheet name="median_districts" sheetId="5" r:id="rId4"/>
    <sheet name="median_gov" sheetId="6" r:id="rId5"/>
  </sheets>
  <definedNames>
    <definedName name="_xlnm._FilterDatabase" localSheetId="1" hidden="1">dataset!$A$1:$CY$50</definedName>
    <definedName name="_xlnm._FilterDatabase" localSheetId="4" hidden="1">median_gov!$A$1:$Q$14</definedName>
  </definedNames>
  <calcPr calcId="162913"/>
</workbook>
</file>

<file path=xl/calcChain.xml><?xml version="1.0" encoding="utf-8"?>
<calcChain xmlns="http://schemas.openxmlformats.org/spreadsheetml/2006/main">
  <c r="F4" i="6" l="1"/>
  <c r="AK16" i="2" l="1"/>
  <c r="BI43" i="2" l="1"/>
  <c r="AW40" i="2"/>
  <c r="BU38" i="2"/>
  <c r="BU37" i="2"/>
  <c r="BU35" i="2"/>
  <c r="BU44" i="2"/>
  <c r="BU43" i="2"/>
  <c r="BU5" i="2"/>
  <c r="BU49" i="2"/>
  <c r="BU48" i="2"/>
  <c r="BU39" i="2"/>
  <c r="BU20" i="2"/>
  <c r="BU21" i="2"/>
  <c r="BU3" i="2"/>
  <c r="BU50" i="2"/>
  <c r="BU42" i="2"/>
  <c r="BU41" i="2"/>
  <c r="BU29" i="2"/>
  <c r="BU28" i="2"/>
  <c r="BU9" i="2"/>
  <c r="BU33" i="2"/>
  <c r="BU23" i="2"/>
  <c r="BU22" i="2"/>
  <c r="BI38" i="2"/>
  <c r="BI37" i="2"/>
  <c r="BI36" i="2"/>
  <c r="BI45" i="2"/>
  <c r="BI44" i="2"/>
  <c r="BI20" i="2"/>
  <c r="BI40" i="2"/>
  <c r="AE49" i="2"/>
  <c r="AE48" i="2"/>
  <c r="AE39" i="2"/>
  <c r="AE20" i="2"/>
  <c r="AE21" i="2"/>
  <c r="AE3" i="2"/>
  <c r="AE2" i="2"/>
  <c r="AE4" i="2"/>
  <c r="AE5" i="2"/>
  <c r="AE7" i="2"/>
  <c r="AE6" i="2"/>
  <c r="AE43" i="2"/>
  <c r="AE44" i="2"/>
  <c r="AE45" i="2"/>
  <c r="AE35" i="2"/>
  <c r="AE36" i="2"/>
  <c r="AE37" i="2"/>
  <c r="AE38" i="2"/>
  <c r="AE50" i="2"/>
  <c r="Y49" i="2"/>
  <c r="Y48" i="2"/>
  <c r="Y39" i="2"/>
  <c r="Y20" i="2"/>
  <c r="Y21" i="2"/>
  <c r="Y3" i="2"/>
  <c r="Y2" i="2"/>
  <c r="Y4" i="2"/>
  <c r="Y5" i="2"/>
  <c r="Y7" i="2"/>
  <c r="Y6" i="2"/>
  <c r="Y43" i="2"/>
  <c r="Y44" i="2"/>
  <c r="Y45" i="2"/>
  <c r="Y35" i="2"/>
  <c r="Y36" i="2"/>
  <c r="Y37" i="2"/>
  <c r="Y38" i="2"/>
  <c r="Y50" i="2"/>
  <c r="AE40" i="2" l="1"/>
  <c r="R40" i="2" l="1"/>
</calcChain>
</file>

<file path=xl/sharedStrings.xml><?xml version="1.0" encoding="utf-8"?>
<sst xmlns="http://schemas.openxmlformats.org/spreadsheetml/2006/main" count="2607" uniqueCount="441">
  <si>
    <t>start</t>
  </si>
  <si>
    <t>end</t>
  </si>
  <si>
    <t>today</t>
  </si>
  <si>
    <t>deviceid</t>
  </si>
  <si>
    <t>date_survey</t>
  </si>
  <si>
    <t>market_name</t>
  </si>
  <si>
    <t>type_market</t>
  </si>
  <si>
    <t>type_area</t>
  </si>
  <si>
    <t>sell_flour</t>
  </si>
  <si>
    <t>quantity_1kg_flour</t>
  </si>
  <si>
    <t>flour_quantity_other</t>
  </si>
  <si>
    <t>price_flour</t>
  </si>
  <si>
    <t>flour_gov_origin</t>
  </si>
  <si>
    <t>sell_beans</t>
  </si>
  <si>
    <t>quantity_1kg_beans</t>
  </si>
  <si>
    <t>beans_quantity_other</t>
  </si>
  <si>
    <t>beans_type</t>
  </si>
  <si>
    <t>price_beans</t>
  </si>
  <si>
    <t>beans_gov_origin</t>
  </si>
  <si>
    <t>sell_oil</t>
  </si>
  <si>
    <t>quantity_1L_oil</t>
  </si>
  <si>
    <t>oil_quantity_other</t>
  </si>
  <si>
    <t>price_oil</t>
  </si>
  <si>
    <t>oil_gov_origin</t>
  </si>
  <si>
    <t>sell_sugar</t>
  </si>
  <si>
    <t>quantity_1kg_sugar</t>
  </si>
  <si>
    <t>sugar_quantity_other</t>
  </si>
  <si>
    <t>price_sugar</t>
  </si>
  <si>
    <t>sugar_gov_origin</t>
  </si>
  <si>
    <t>sell_salt</t>
  </si>
  <si>
    <t>quantity_1kg_salt</t>
  </si>
  <si>
    <t>salt_quantity_other</t>
  </si>
  <si>
    <t>price_salt</t>
  </si>
  <si>
    <t>salt_gov_origin</t>
  </si>
  <si>
    <t>sell_bottled_water</t>
  </si>
  <si>
    <t>quantity_0.75L</t>
  </si>
  <si>
    <t>bottled_quantity_other</t>
  </si>
  <si>
    <t>price_bottled_water</t>
  </si>
  <si>
    <t>bottled_gov_origin</t>
  </si>
  <si>
    <t>sell_soap</t>
  </si>
  <si>
    <t>quantity_1bar</t>
  </si>
  <si>
    <t>soap_quantity_specify</t>
  </si>
  <si>
    <t>price_soap</t>
  </si>
  <si>
    <t>soap_gov_origin</t>
  </si>
  <si>
    <t>sell_laundry_powder</t>
  </si>
  <si>
    <t>quantity_100g</t>
  </si>
  <si>
    <t>laundry_quantity_other</t>
  </si>
  <si>
    <t>price_laundry_powder</t>
  </si>
  <si>
    <t>laundry_gov_origin</t>
  </si>
  <si>
    <t>sell_sanitary_napkins</t>
  </si>
  <si>
    <t>quantity_10units</t>
  </si>
  <si>
    <t>napkins_quantity_other</t>
  </si>
  <si>
    <t>price_sanitary_napkins</t>
  </si>
  <si>
    <t>napkins_gov_origin</t>
  </si>
  <si>
    <t>sell_gas</t>
  </si>
  <si>
    <t>quantity_1L_gas</t>
  </si>
  <si>
    <t>gas_quantity_other</t>
  </si>
  <si>
    <t>price_gas</t>
  </si>
  <si>
    <t>gas_gov_origin</t>
  </si>
  <si>
    <t>sell_petrol</t>
  </si>
  <si>
    <t>quantity_1L_petrol</t>
  </si>
  <si>
    <t>quantity_other_petrol</t>
  </si>
  <si>
    <t>price_petrol</t>
  </si>
  <si>
    <t>petrol_gov_origin_petrol</t>
  </si>
  <si>
    <t>sell_diesel</t>
  </si>
  <si>
    <t>quantity_1L_diesel</t>
  </si>
  <si>
    <t>diesel_quantity_other</t>
  </si>
  <si>
    <t>price_diesel</t>
  </si>
  <si>
    <t>diesel_gov_origin</t>
  </si>
  <si>
    <t>sell_water_trucking</t>
  </si>
  <si>
    <t>capacity_truck</t>
  </si>
  <si>
    <t>type_owner</t>
  </si>
  <si>
    <t>type_water</t>
  </si>
  <si>
    <t>water_chlorinated</t>
  </si>
  <si>
    <t>cost_cubic_meter</t>
  </si>
  <si>
    <t>location_source</t>
  </si>
  <si>
    <t>cash_feasibility</t>
  </si>
  <si>
    <t>cash_feasibility/Cash</t>
  </si>
  <si>
    <t>cash_feasibility/Mobile_money</t>
  </si>
  <si>
    <t>cash_feasibility/Credit_debit</t>
  </si>
  <si>
    <t>cash_feasibility/Prepaid_cards</t>
  </si>
  <si>
    <t>cash_feasibility/Credit</t>
  </si>
  <si>
    <t>cash_feasibility/Vouchers</t>
  </si>
  <si>
    <t>cash_feasibility/Other</t>
  </si>
  <si>
    <t>cash_feasibility/Do_not_know</t>
  </si>
  <si>
    <t>Other_cash_feasibility</t>
  </si>
  <si>
    <t>2018-07-03</t>
  </si>
  <si>
    <t>2018-07-02</t>
  </si>
  <si>
    <t>YE13</t>
  </si>
  <si>
    <t>Other</t>
  </si>
  <si>
    <t>Urban</t>
  </si>
  <si>
    <t>no</t>
  </si>
  <si>
    <t>yes</t>
  </si>
  <si>
    <t>Cash</t>
  </si>
  <si>
    <t>2018-06-28T09:43:47.324+03:00</t>
  </si>
  <si>
    <t>2018-06-28T09:54:04.901+03:00</t>
  </si>
  <si>
    <t>2018-06-28</t>
  </si>
  <si>
    <t>ee.humanitarianresponse.info:LKf4vPFhCtQMIPvP</t>
  </si>
  <si>
    <t>2018-06-27</t>
  </si>
  <si>
    <t>YE1309</t>
  </si>
  <si>
    <t>محلات الربوعي</t>
  </si>
  <si>
    <t>Dried</t>
  </si>
  <si>
    <t>ee.humanitarianresponse.info:NPKQ43Cha8ihIgLg</t>
  </si>
  <si>
    <t>2018-06-27T19:39:13.839+03:00</t>
  </si>
  <si>
    <t>2018-06-27T19:51:20.541+03:00</t>
  </si>
  <si>
    <t>YE1308</t>
  </si>
  <si>
    <t>محلات المخلافي للجملة</t>
  </si>
  <si>
    <t>2018-06-27T19:51:21.364+03:00</t>
  </si>
  <si>
    <t>2018-06-27T20:00:25.702+03:00</t>
  </si>
  <si>
    <t>محلات الكوكباني واخوانه للجملة</t>
  </si>
  <si>
    <t>2018-06-27T20:22:04.526+03:00</t>
  </si>
  <si>
    <t>2018-06-27T20:29:13.340+03:00</t>
  </si>
  <si>
    <t>محلات الهلماني للجملة</t>
  </si>
  <si>
    <t>2018-06-27T20:29:13.877+03:00</t>
  </si>
  <si>
    <t>2018-06-27T20:35:37.150+03:00</t>
  </si>
  <si>
    <t>محطة ابو خالد للمياة المعالجة</t>
  </si>
  <si>
    <t>2018-06-27T20:35:37.600+03:00</t>
  </si>
  <si>
    <t>2018-06-27T20:39:51.144+03:00</t>
  </si>
  <si>
    <t>محطة بردة للمياة المعالجة</t>
  </si>
  <si>
    <t>2018-06-27T21:06:06.038+03:00</t>
  </si>
  <si>
    <t>2018-06-27T21:10:47.575+03:00</t>
  </si>
  <si>
    <t>YE1310</t>
  </si>
  <si>
    <t>محطة النصر للمشتقات النفطية</t>
  </si>
  <si>
    <t>YE18</t>
  </si>
  <si>
    <t>2018-06-27T21:10:48.042+03:00</t>
  </si>
  <si>
    <t>2018-06-27T21:15:16.232+03:00</t>
  </si>
  <si>
    <t>2018-06-26</t>
  </si>
  <si>
    <t>محطة السلام</t>
  </si>
  <si>
    <t>2018-06-27T21:17:35.543+03:00</t>
  </si>
  <si>
    <t>2018-06-27T21:21:55.697+03:00</t>
  </si>
  <si>
    <t>محطة نسيم للمياة المعاجة</t>
  </si>
  <si>
    <t>2018-06-27T21:21:56.189+03:00</t>
  </si>
  <si>
    <t>2018-06-27T21:25:17.357+03:00</t>
  </si>
  <si>
    <t>محطة الجوهره للمياة</t>
  </si>
  <si>
    <t>2018-06-27T21:25:17.887+03:00</t>
  </si>
  <si>
    <t>2018-06-27T21:35:05.442+03:00</t>
  </si>
  <si>
    <t>محمد على</t>
  </si>
  <si>
    <t>Private</t>
  </si>
  <si>
    <t>Pumping_Station_or_Borehole</t>
  </si>
  <si>
    <t>2018-06-27T21:35:06.045+03:00</t>
  </si>
  <si>
    <t>2018-06-27T21:38:05.887+03:00</t>
  </si>
  <si>
    <t>احمد المصلحي</t>
  </si>
  <si>
    <t>2018-06-27T21:44:40.835+03:00</t>
  </si>
  <si>
    <t>2018-06-27T21:48:40.189+03:00</t>
  </si>
  <si>
    <t>سلطان الصاعيدي</t>
  </si>
  <si>
    <t>2018-06-27T21:48:40.628+03:00</t>
  </si>
  <si>
    <t>2018-06-27T21:51:26.879+03:00</t>
  </si>
  <si>
    <t>عبدالرحمن القعاري</t>
  </si>
  <si>
    <t>Treatment_Station</t>
  </si>
  <si>
    <t>2018-06-28T08:48:30.024+03:00</t>
  </si>
  <si>
    <t>2018-06-28T08:56:31.063+03:00</t>
  </si>
  <si>
    <t>محطة القشيبي للنفط</t>
  </si>
  <si>
    <t>2018-06-28T08:56:31.523+03:00</t>
  </si>
  <si>
    <t>2018-06-28T09:01:12.488+03:00</t>
  </si>
  <si>
    <t>محطة الشرق للبترول والمشتقات النفطية</t>
  </si>
  <si>
    <t>2018-06-28T09:01:13.061+03:00</t>
  </si>
  <si>
    <t>2018-06-28T09:07:19.531+03:00</t>
  </si>
  <si>
    <t>محطة اكوالينا للمياة المعالجة</t>
  </si>
  <si>
    <t>2018-06-28T09:10:10.223+03:00</t>
  </si>
  <si>
    <t>2018-06-28T09:14:14.946+03:00</t>
  </si>
  <si>
    <t>محطة الرضوان للمياة المعالجة</t>
  </si>
  <si>
    <t>2018-06-27T15:07:23.917+03:00</t>
  </si>
  <si>
    <t>2018-06-27T15:12:11.887+03:00</t>
  </si>
  <si>
    <t>محطه الرافدين</t>
  </si>
  <si>
    <t>2018-06-27T15:02:47.197+03:00</t>
  </si>
  <si>
    <t>2018-06-27T15:07:22.736+03:00</t>
  </si>
  <si>
    <t>محطه المنصور</t>
  </si>
  <si>
    <t>2018-06-27T15:12:13.279+03:00</t>
  </si>
  <si>
    <t>2018-06-27T15:30:18.757+03:00</t>
  </si>
  <si>
    <t>بقاله الكوكباني</t>
  </si>
  <si>
    <t>2018-06-27T15:30:20.553+03:00</t>
  </si>
  <si>
    <t>2018-06-27T15:38:10.192+03:00</t>
  </si>
  <si>
    <t>محطه الطيران</t>
  </si>
  <si>
    <t>2018-06-27T15:38:12.000+03:00</t>
  </si>
  <si>
    <t>2018-06-27T15:51:19.375+03:00</t>
  </si>
  <si>
    <t>بقاله الأندلس</t>
  </si>
  <si>
    <t>2018-06-27T15:51:21.572+03:00</t>
  </si>
  <si>
    <t>2018-06-27T16:01:39.382+03:00</t>
  </si>
  <si>
    <t>التوفير هيبر</t>
  </si>
  <si>
    <t>2018-06-27T16:01:41.648+03:00</t>
  </si>
  <si>
    <t>2018-06-28T09:42:14.756+03:00</t>
  </si>
  <si>
    <t>احمد الكندي</t>
  </si>
  <si>
    <t>Water_Spring</t>
  </si>
  <si>
    <t>2018-06-29T19:24:04.991+03:00</t>
  </si>
  <si>
    <t>2018-06-29T19:36:33.740+03:00</t>
  </si>
  <si>
    <t>2018-06-29</t>
  </si>
  <si>
    <t>ee.humanitarianresponse.info:Km1LWGaNhiyEWUsA</t>
  </si>
  <si>
    <t>YE1822</t>
  </si>
  <si>
    <t>الحمدي</t>
  </si>
  <si>
    <t>District_level_market</t>
  </si>
  <si>
    <t>2018-06-28T09:30:22.508+03:00</t>
  </si>
  <si>
    <t>2018-06-28T09:33:49.025+03:00</t>
  </si>
  <si>
    <t>عدنان حزام</t>
  </si>
  <si>
    <t>2018-06-28T09:33:49.555+03:00</t>
  </si>
  <si>
    <t>2018-06-28T09:36:45.197+03:00</t>
  </si>
  <si>
    <t>عبدالله الكندي</t>
  </si>
  <si>
    <t>Canned</t>
  </si>
  <si>
    <t>2018-06-29T01:43:00.108+03:00</t>
  </si>
  <si>
    <t>2018-06-29T23:05:54.259+03:00</t>
  </si>
  <si>
    <t>ee.humanitarianresponse.info:eVCtCQKtgRV6w6VZ</t>
  </si>
  <si>
    <t>YE1823</t>
  </si>
  <si>
    <t>سوق صدام</t>
  </si>
  <si>
    <t>2018-07-03T11:02:13.169+03:00</t>
  </si>
  <si>
    <t>2018-07-03T12:13:22.567+03:00</t>
  </si>
  <si>
    <t>7 يوليو</t>
  </si>
  <si>
    <t>price_flour_normalised</t>
  </si>
  <si>
    <t>Issue</t>
  </si>
  <si>
    <t>column</t>
  </si>
  <si>
    <t>row_id</t>
  </si>
  <si>
    <t>changed</t>
  </si>
  <si>
    <t>old_value</t>
  </si>
  <si>
    <t>new_value</t>
  </si>
  <si>
    <t>Typo</t>
  </si>
  <si>
    <t>price_beans_normalised</t>
  </si>
  <si>
    <t>price_salt_normalised</t>
  </si>
  <si>
    <t>price_bottled_water_normalised</t>
  </si>
  <si>
    <t>YEM001</t>
  </si>
  <si>
    <t>YEM002</t>
  </si>
  <si>
    <t>YEM003</t>
  </si>
  <si>
    <t>YEM004</t>
  </si>
  <si>
    <t>YEM005</t>
  </si>
  <si>
    <t>YEM006</t>
  </si>
  <si>
    <t>YEM007</t>
  </si>
  <si>
    <t>YEM008</t>
  </si>
  <si>
    <t>YEM009</t>
  </si>
  <si>
    <t>YEM010</t>
  </si>
  <si>
    <t>YEM011</t>
  </si>
  <si>
    <t>YEM012</t>
  </si>
  <si>
    <t>YEM013</t>
  </si>
  <si>
    <t>YEM014</t>
  </si>
  <si>
    <t>YEM015</t>
  </si>
  <si>
    <t>YEM016</t>
  </si>
  <si>
    <t>YEM017</t>
  </si>
  <si>
    <t>YEM018</t>
  </si>
  <si>
    <t>YEM019</t>
  </si>
  <si>
    <t>YEM020</t>
  </si>
  <si>
    <t>YEM021</t>
  </si>
  <si>
    <t>YEM022</t>
  </si>
  <si>
    <t>YEM023</t>
  </si>
  <si>
    <t>YEM024</t>
  </si>
  <si>
    <t>YEM025</t>
  </si>
  <si>
    <t>YEM026</t>
  </si>
  <si>
    <t>YEM027</t>
  </si>
  <si>
    <t>YEM028</t>
  </si>
  <si>
    <t>YEM029</t>
  </si>
  <si>
    <t>YEM030</t>
  </si>
  <si>
    <t>YEM031</t>
  </si>
  <si>
    <t>YEM033</t>
  </si>
  <si>
    <t>YEM035</t>
  </si>
  <si>
    <t>YEM036</t>
  </si>
  <si>
    <t>YEM037</t>
  </si>
  <si>
    <t>YEM038</t>
  </si>
  <si>
    <t>YEM039</t>
  </si>
  <si>
    <t>YEM041</t>
  </si>
  <si>
    <t>YEM042</t>
  </si>
  <si>
    <t>YEM043</t>
  </si>
  <si>
    <t>YEM044</t>
  </si>
  <si>
    <t>YEM045</t>
  </si>
  <si>
    <t>YEM046</t>
  </si>
  <si>
    <t>YEM047</t>
  </si>
  <si>
    <t>YEM056</t>
  </si>
  <si>
    <t>YEM057</t>
  </si>
  <si>
    <t>YEM058</t>
  </si>
  <si>
    <t>YEM059</t>
  </si>
  <si>
    <t>YEM060</t>
  </si>
  <si>
    <t>YEM061</t>
  </si>
  <si>
    <t>YEM062</t>
  </si>
  <si>
    <t>YEM063</t>
  </si>
  <si>
    <t>YEM064</t>
  </si>
  <si>
    <t>YEM065</t>
  </si>
  <si>
    <t>YEM066</t>
  </si>
  <si>
    <t>YEM067</t>
  </si>
  <si>
    <t>YEM068</t>
  </si>
  <si>
    <t>YEM069</t>
  </si>
  <si>
    <t>YEM083</t>
  </si>
  <si>
    <t>YEM084</t>
  </si>
  <si>
    <t>YEM085</t>
  </si>
  <si>
    <t>YEM099</t>
  </si>
  <si>
    <t>YEM100</t>
  </si>
  <si>
    <t>YEM101</t>
  </si>
  <si>
    <t>2018-07-02T08:43:17.577+03:00</t>
  </si>
  <si>
    <t>2018-07-02T16:36:00.960+03:00</t>
  </si>
  <si>
    <t>ee.humanitarianresponse.info:01ufehMPk0fm5ajf</t>
  </si>
  <si>
    <t>2018-06-30</t>
  </si>
  <si>
    <t>Bajil Central Market</t>
  </si>
  <si>
    <t>2018-07-02T16:36:01.200+03:00</t>
  </si>
  <si>
    <t>2018-07-02T20:14:28.414+03:00</t>
  </si>
  <si>
    <t>2018-07-02T20:14:28.959+03:00</t>
  </si>
  <si>
    <t>2018-07-02T20:18:32.850+03:00</t>
  </si>
  <si>
    <t>Alqalisi Market</t>
  </si>
  <si>
    <t>2018-07-02T20:18:33.242+03:00</t>
  </si>
  <si>
    <t>2018-07-02T20:42:27.541+03:00</t>
  </si>
  <si>
    <t>Azzaydiah Market</t>
  </si>
  <si>
    <t>2018-07-02T20:42:28.035+03:00</t>
  </si>
  <si>
    <t>2018-07-02T20:46:38.771+03:00</t>
  </si>
  <si>
    <t>Azzaidyiah Market</t>
  </si>
  <si>
    <t>2018-07-02T20:46:39.196+03:00</t>
  </si>
  <si>
    <t>2018-07-02T20:52:02.899+03:00</t>
  </si>
  <si>
    <t>Almashla</t>
  </si>
  <si>
    <t>Rural</t>
  </si>
  <si>
    <t>2018-07-02T20:52:03.423+03:00</t>
  </si>
  <si>
    <t>2018-07-02T23:26:27.346+03:00</t>
  </si>
  <si>
    <t>Al-Aned Market</t>
  </si>
  <si>
    <t>2018-07-02T23:26:27.739+03:00</t>
  </si>
  <si>
    <t>2018-07-02T23:30:57.151+03:00</t>
  </si>
  <si>
    <t>Al-Khafji</t>
  </si>
  <si>
    <t>2018-07-02T23:30:57.933+03:00</t>
  </si>
  <si>
    <t>2018-07-02T23:36:09.170+03:00</t>
  </si>
  <si>
    <t>Altalh</t>
  </si>
  <si>
    <t>2018-07-02T23:36:09.931+03:00</t>
  </si>
  <si>
    <t>2018-07-02T23:40:50.105+03:00</t>
  </si>
  <si>
    <t>Old Saada</t>
  </si>
  <si>
    <t>2018-07-02T23:40:50.875+03:00</t>
  </si>
  <si>
    <t>2018-07-02T23:46:02.177+03:00</t>
  </si>
  <si>
    <t>General Market</t>
  </si>
  <si>
    <t>2018-07-02T23:46:02.827+03:00</t>
  </si>
  <si>
    <t>2018-07-02T23:49:19.604+03:00</t>
  </si>
  <si>
    <t>Ghadra Market</t>
  </si>
  <si>
    <t>2018-07-02T23:49:20.520+03:00</t>
  </si>
  <si>
    <t>2018-07-03T01:09:38.579+03:00</t>
  </si>
  <si>
    <t>Al-Lail</t>
  </si>
  <si>
    <t>2018-07-03T01:09:39.521+03:00</t>
  </si>
  <si>
    <t>2018-07-03T01:14:38.674+03:00</t>
  </si>
  <si>
    <t>Central Market</t>
  </si>
  <si>
    <t>2018-07-03T01:14:39.826+03:00</t>
  </si>
  <si>
    <t>2018-07-03T01:18:02.374+03:00</t>
  </si>
  <si>
    <t>Al-Fashla</t>
  </si>
  <si>
    <t>2018-07-03T01:18:03.392+03:00</t>
  </si>
  <si>
    <t>2018-07-03T01:26:19.431+03:00</t>
  </si>
  <si>
    <t>Khamis Market</t>
  </si>
  <si>
    <t>2018-07-03T01:26:20.507+03:00</t>
  </si>
  <si>
    <t>2018-07-03T01:29:51.130+03:00</t>
  </si>
  <si>
    <t>Khamis</t>
  </si>
  <si>
    <t>2018-07-03T01:29:52.368+03:00</t>
  </si>
  <si>
    <t>2018-07-03T01:35:44.501+03:00</t>
  </si>
  <si>
    <t>Aman</t>
  </si>
  <si>
    <t>2018-07-03T01:35:45.471+03:00</t>
  </si>
  <si>
    <t>2018-07-03T01:38:29.024+03:00</t>
  </si>
  <si>
    <t>YE22</t>
  </si>
  <si>
    <t>YE29</t>
  </si>
  <si>
    <t>YE17</t>
  </si>
  <si>
    <t>YE1810</t>
  </si>
  <si>
    <t>YE1807</t>
  </si>
  <si>
    <t>YE2211</t>
  </si>
  <si>
    <t>YE2215</t>
  </si>
  <si>
    <t>YE2915</t>
  </si>
  <si>
    <t>YE1722</t>
  </si>
  <si>
    <t>YE1724</t>
  </si>
  <si>
    <t>price_soap_normalised</t>
  </si>
  <si>
    <t>price_laundry_powder_normalised</t>
  </si>
  <si>
    <t>price_sanitary_napkins_normalised</t>
  </si>
  <si>
    <t>price_gas_normalised</t>
  </si>
  <si>
    <t>price_petrol_normalised</t>
  </si>
  <si>
    <t>price_diesel_normalised</t>
  </si>
  <si>
    <t>Corrected value</t>
  </si>
  <si>
    <t>YEM102</t>
  </si>
  <si>
    <t>YEM103</t>
  </si>
  <si>
    <t>YEM104</t>
  </si>
  <si>
    <t>YEM105</t>
  </si>
  <si>
    <t>YEM106</t>
  </si>
  <si>
    <t>YEM107</t>
  </si>
  <si>
    <t>YEM108</t>
  </si>
  <si>
    <t>YEM109</t>
  </si>
  <si>
    <t>YEM110</t>
  </si>
  <si>
    <t>YEM111</t>
  </si>
  <si>
    <t>YEM112</t>
  </si>
  <si>
    <t>YEM113</t>
  </si>
  <si>
    <t>YEM114</t>
  </si>
  <si>
    <t>YEM115</t>
  </si>
  <si>
    <t>YEM116</t>
  </si>
  <si>
    <t>YEM117</t>
  </si>
  <si>
    <t>YEM118</t>
  </si>
  <si>
    <t>YEM119</t>
  </si>
  <si>
    <t>YEM120</t>
  </si>
  <si>
    <t>governorate</t>
  </si>
  <si>
    <t>governorate_pcode</t>
  </si>
  <si>
    <t>Amanat Al Asimah</t>
  </si>
  <si>
    <t>Hajjah</t>
  </si>
  <si>
    <t>Al Hudaydah</t>
  </si>
  <si>
    <t>Sa'ada</t>
  </si>
  <si>
    <t>Amran</t>
  </si>
  <si>
    <t>district</t>
  </si>
  <si>
    <t>district_pcode</t>
  </si>
  <si>
    <t>Maain</t>
  </si>
  <si>
    <t>Bani Al Harith</t>
  </si>
  <si>
    <t>Aththaorah</t>
  </si>
  <si>
    <t>Kuaydinah</t>
  </si>
  <si>
    <t>Bani Qais</t>
  </si>
  <si>
    <t>Az Zaydiyah</t>
  </si>
  <si>
    <t>Bajil</t>
  </si>
  <si>
    <t>Al Mina</t>
  </si>
  <si>
    <t>Al Hali</t>
  </si>
  <si>
    <t>Sahar</t>
  </si>
  <si>
    <t>Saadah</t>
  </si>
  <si>
    <t>YE23</t>
  </si>
  <si>
    <t>Missing quantity</t>
  </si>
  <si>
    <t>Reviewed with enumerator</t>
  </si>
  <si>
    <t>Quantity missing</t>
  </si>
  <si>
    <t>price_oil_normalised</t>
  </si>
  <si>
    <t>price_sugar_normalised</t>
  </si>
  <si>
    <t>governorate_en</t>
  </si>
  <si>
    <t>district_en</t>
  </si>
  <si>
    <t>ISO_week</t>
  </si>
  <si>
    <t>Wheat_flour_median_price</t>
  </si>
  <si>
    <t>Beans_median_price</t>
  </si>
  <si>
    <t>Vegetable_oil_median_price</t>
  </si>
  <si>
    <t>Sugar_median_price</t>
  </si>
  <si>
    <t>Salt_median_price</t>
  </si>
  <si>
    <t>Bottled_water_median_price</t>
  </si>
  <si>
    <t>Soap_median_price</t>
  </si>
  <si>
    <t>Laundry_powder_median_price</t>
  </si>
  <si>
    <t>Sanitary_napkins_median_price</t>
  </si>
  <si>
    <t>Cooking_gas_median_price</t>
  </si>
  <si>
    <t>Petrol_median_price</t>
  </si>
  <si>
    <t>Diesel_median_price</t>
  </si>
  <si>
    <t>Water_trucking_median_price</t>
  </si>
  <si>
    <t>.</t>
  </si>
  <si>
    <t>Jabal Iyal Yazid</t>
  </si>
  <si>
    <t>YE2912</t>
  </si>
  <si>
    <t>gov_pcode</t>
  </si>
  <si>
    <t>Items</t>
  </si>
  <si>
    <t>Description</t>
  </si>
  <si>
    <t>Survey Background</t>
  </si>
  <si>
    <t>Primary data collection time period</t>
  </si>
  <si>
    <t xml:space="preserve">Methodology </t>
  </si>
  <si>
    <t>Geographic Coverage</t>
  </si>
  <si>
    <t>Total number of surveyed vendor Kis</t>
  </si>
  <si>
    <t>This survey was conducted at the market level. The assessment covered two markets per item and per districts. 54 vendor KIs were assessed during the Data Collection.</t>
  </si>
  <si>
    <t>Sheets</t>
  </si>
  <si>
    <t xml:space="preserve">                                                    </t>
  </si>
  <si>
    <t>raw_dataset</t>
  </si>
  <si>
    <t>Dataset of information collected from vendor KI interviews</t>
  </si>
  <si>
    <t>median_districts</t>
  </si>
  <si>
    <t>Data set representing the aggregated median prices per assessed districts</t>
  </si>
  <si>
    <t>median_governorates</t>
  </si>
  <si>
    <t>Data set representing aggregated median prices per governorate</t>
  </si>
  <si>
    <t xml:space="preserve">Data collection took place between the 24th and 30th of June 2018. Enumerators gathered data regarding item prices and supply chains.
</t>
  </si>
  <si>
    <t>In response to the intensification of conflict in the port city of Al Hudaydah, which is anticipated will disrupt supply lines between Al Hudaydah and neighbouring governorates, the  Cash and Market Working Group have launched the Hudaydah Crisis Rapid Market Monitoring for Yemen. This output will be produced on a weekly basis, providing a snapshot of the market context in governorates supplied by Al Hudaydah as of June 2018, detailing price levels and supply origins for essential commodities within the Survival Minimum Expenditure Basket. This dataset provides data collected by three partners, as well as median prices for the districts assessed.</t>
  </si>
  <si>
    <t>The data collection process for the Rapid Market Monitoring that took place between the 24thth and 30th June 2018 (Week 26). Enumerators from three partners organisation conducted data collection in 11 districts across 4 governorates, conducting Key Informant (KI) Interviews. The sample of vendors were selected from markets of various sizes in both urban and rural areas. Vendor KIs were asked to provide the minimum price quotation for specified quantities of each assessed product available in their shop, as well as information regarding the location of their supplier. The data collected has been analysed in comparison with the price quotations recorded during the Joint Market Monitoring from May 2018 and from the Yemen Monthly Market Watch published by the World Food Program in May 2018.</t>
  </si>
  <si>
    <t>This assessment covered 11 districts across 4 governorates.</t>
  </si>
  <si>
    <t>HUDAYDAH CRISIS RAPID MARKET MONITORING - JUNE 2018 (week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</si>
</sst>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0"/>
      <name val="Arial Narrow"/>
      <family val="2"/>
    </font>
    <font>
      <sz val="11"/>
      <color indexed="8"/>
      <name val="Calibri"/>
      <family val="2"/>
      <scheme val="minor"/>
    </font>
    <font>
      <sz val="11"/>
      <color theme="0"/>
      <name val="Calibri"/>
      <family val="2"/>
      <scheme val="minor"/>
    </font>
    <font>
      <sz val="10"/>
      <color theme="1"/>
      <name val="Arial Narrow"/>
      <family val="2"/>
    </font>
    <font>
      <sz val="10"/>
      <color theme="1"/>
      <name val="Arial Narrow"/>
      <family val="2"/>
    </font>
    <font>
      <sz val="11"/>
      <color theme="1"/>
      <name val="Arial Narrow"/>
      <family val="2"/>
    </font>
    <font>
      <sz val="11"/>
      <name val="Arial Narrow"/>
      <family val="2"/>
    </font>
    <font>
      <b/>
      <sz val="11"/>
      <name val="Arial Narrow"/>
      <family val="2"/>
    </font>
    <font>
      <b/>
      <sz val="10"/>
      <color theme="1"/>
      <name val="Arial Narrow"/>
      <family val="2"/>
    </font>
    <font>
      <b/>
      <sz val="18"/>
      <color theme="0"/>
      <name val="Arial Narrow"/>
      <family val="2"/>
    </font>
    <font>
      <b/>
      <sz val="10"/>
      <color theme="0"/>
      <name val="Arial Narrow"/>
      <family val="2"/>
    </font>
    <font>
      <b/>
      <sz val="10"/>
      <name val="Arial Narrow"/>
      <family val="2"/>
    </font>
  </fonts>
  <fills count="11">
    <fill>
      <patternFill patternType="none"/>
    </fill>
    <fill>
      <patternFill patternType="gray125"/>
    </fill>
    <fill>
      <patternFill patternType="solid">
        <fgColor theme="5" tint="0.39997558519241921"/>
        <bgColor indexed="64"/>
      </patternFill>
    </fill>
    <fill>
      <patternFill patternType="solid">
        <fgColor theme="0" tint="-0.499984740745262"/>
        <bgColor indexed="64"/>
      </patternFill>
    </fill>
    <fill>
      <patternFill patternType="solid">
        <fgColor rgb="FFEE5859"/>
        <bgColor indexed="64"/>
      </patternFill>
    </fill>
    <fill>
      <patternFill patternType="solid">
        <fgColor rgb="FFF38D8D"/>
        <bgColor indexed="64"/>
      </patternFill>
    </fill>
    <fill>
      <patternFill patternType="solid">
        <fgColor rgb="FF9B9B9B"/>
        <bgColor theme="5" tint="0.59999389629810485"/>
      </patternFill>
    </fill>
    <fill>
      <patternFill patternType="solid">
        <fgColor rgb="FF9B9B9B"/>
        <bgColor indexed="64"/>
      </patternFill>
    </fill>
    <fill>
      <patternFill patternType="solid">
        <fgColor rgb="FFCCCCCC"/>
        <bgColor theme="5" tint="0.59999389629810485"/>
      </patternFill>
    </fill>
    <fill>
      <patternFill patternType="solid">
        <fgColor rgb="FFCCCCCC"/>
        <bgColor theme="5" tint="0.79998168889431442"/>
      </patternFill>
    </fill>
    <fill>
      <patternFill patternType="solid">
        <fgColor rgb="FFF8BEBE"/>
        <bgColor indexed="64"/>
      </patternFill>
    </fill>
  </fills>
  <borders count="12">
    <border>
      <left/>
      <right/>
      <top/>
      <bottom/>
      <diagonal/>
    </border>
    <border>
      <left style="thin">
        <color theme="4" tint="0.39997558519241921"/>
      </left>
      <right/>
      <top style="thin">
        <color theme="4" tint="0.39997558519241921"/>
      </top>
      <bottom style="thin">
        <color theme="4" tint="0.39997558519241921"/>
      </bottom>
      <diagonal/>
    </border>
    <border>
      <left style="medium">
        <color indexed="64"/>
      </left>
      <right/>
      <top style="medium">
        <color indexed="64"/>
      </top>
      <bottom style="thick">
        <color theme="0"/>
      </bottom>
      <diagonal/>
    </border>
    <border>
      <left/>
      <right style="thick">
        <color theme="0"/>
      </right>
      <top style="medium">
        <color indexed="64"/>
      </top>
      <bottom style="thick">
        <color theme="0"/>
      </bottom>
      <diagonal/>
    </border>
    <border>
      <left style="medium">
        <color indexed="64"/>
      </left>
      <right/>
      <top/>
      <bottom/>
      <diagonal/>
    </border>
    <border>
      <left style="thick">
        <color theme="0"/>
      </left>
      <right/>
      <top/>
      <bottom style="thick">
        <color theme="0"/>
      </bottom>
      <diagonal/>
    </border>
    <border>
      <left style="medium">
        <color auto="1"/>
      </left>
      <right style="thick">
        <color theme="0"/>
      </right>
      <top style="thick">
        <color theme="0"/>
      </top>
      <bottom style="thick">
        <color theme="0"/>
      </bottom>
      <diagonal/>
    </border>
    <border>
      <left style="thick">
        <color theme="0"/>
      </left>
      <right/>
      <top style="thick">
        <color theme="0"/>
      </top>
      <bottom/>
      <diagonal/>
    </border>
    <border>
      <left style="medium">
        <color auto="1"/>
      </left>
      <right style="medium">
        <color theme="0"/>
      </right>
      <top style="thick">
        <color theme="0"/>
      </top>
      <bottom/>
      <diagonal/>
    </border>
    <border>
      <left style="medium">
        <color theme="0"/>
      </left>
      <right/>
      <top style="thick">
        <color theme="0"/>
      </top>
      <bottom/>
      <diagonal/>
    </border>
    <border>
      <left style="medium">
        <color auto="1"/>
      </left>
      <right style="thick">
        <color theme="0"/>
      </right>
      <top style="thick">
        <color theme="0"/>
      </top>
      <bottom/>
      <diagonal/>
    </border>
    <border>
      <left style="thick">
        <color theme="0"/>
      </left>
      <right style="thick">
        <color theme="0"/>
      </right>
      <top style="thick">
        <color theme="0"/>
      </top>
      <bottom style="thick">
        <color theme="0"/>
      </bottom>
      <diagonal/>
    </border>
  </borders>
  <cellStyleXfs count="3">
    <xf numFmtId="0" fontId="0" fillId="0" borderId="0"/>
    <xf numFmtId="0" fontId="2" fillId="0" borderId="0">
      <alignment wrapText="1"/>
    </xf>
    <xf numFmtId="0" fontId="2" fillId="0" borderId="0"/>
  </cellStyleXfs>
  <cellXfs count="37">
    <xf numFmtId="0" fontId="0" fillId="0" borderId="0" xfId="0"/>
    <xf numFmtId="0" fontId="0" fillId="2" borderId="0" xfId="0" applyFill="1"/>
    <xf numFmtId="0" fontId="1" fillId="3" borderId="0" xfId="0" applyFont="1" applyFill="1" applyAlignment="1">
      <alignment horizontal="left" vertical="center" wrapText="1"/>
    </xf>
    <xf numFmtId="0" fontId="1" fillId="3" borderId="0" xfId="0" applyFont="1" applyFill="1" applyAlignment="1">
      <alignment horizontal="center" vertical="center" wrapText="1"/>
    </xf>
    <xf numFmtId="0" fontId="0" fillId="0" borderId="0" xfId="0" applyFill="1"/>
    <xf numFmtId="0" fontId="0" fillId="0" borderId="0" xfId="0" applyNumberFormat="1" applyFill="1"/>
    <xf numFmtId="1" fontId="0" fillId="0" borderId="0" xfId="0" applyNumberFormat="1" applyFill="1"/>
    <xf numFmtId="0" fontId="4" fillId="0" borderId="0" xfId="0" applyFont="1" applyFill="1"/>
    <xf numFmtId="0" fontId="5" fillId="0" borderId="0" xfId="0" applyFont="1" applyFill="1"/>
    <xf numFmtId="1" fontId="4" fillId="0" borderId="0" xfId="0" applyNumberFormat="1" applyFont="1" applyFill="1"/>
    <xf numFmtId="1" fontId="5" fillId="0" borderId="0" xfId="0" applyNumberFormat="1" applyFont="1" applyFill="1"/>
    <xf numFmtId="0" fontId="0" fillId="0" borderId="0" xfId="0" applyFont="1"/>
    <xf numFmtId="0" fontId="3" fillId="0" borderId="0" xfId="0" applyFont="1"/>
    <xf numFmtId="0" fontId="6" fillId="0" borderId="1" xfId="1" applyNumberFormat="1" applyFont="1" applyBorder="1" applyAlignment="1"/>
    <xf numFmtId="0" fontId="6" fillId="0" borderId="0" xfId="0" applyFont="1"/>
    <xf numFmtId="1" fontId="6" fillId="0" borderId="0" xfId="0" applyNumberFormat="1" applyFont="1"/>
    <xf numFmtId="0" fontId="7" fillId="0" borderId="1" xfId="1" applyNumberFormat="1" applyFont="1" applyFill="1" applyBorder="1" applyAlignment="1"/>
    <xf numFmtId="0" fontId="7" fillId="0" borderId="0" xfId="0" applyFont="1" applyFill="1"/>
    <xf numFmtId="0" fontId="8" fillId="4" borderId="0" xfId="0" applyFont="1" applyFill="1"/>
    <xf numFmtId="0" fontId="1" fillId="5" borderId="4" xfId="2" applyFont="1" applyFill="1" applyBorder="1" applyAlignment="1">
      <alignment vertical="center" wrapText="1"/>
    </xf>
    <xf numFmtId="0" fontId="1" fillId="5" borderId="5" xfId="2" applyFont="1" applyFill="1" applyBorder="1" applyAlignment="1">
      <alignment vertical="center" wrapText="1"/>
    </xf>
    <xf numFmtId="0" fontId="11" fillId="6" borderId="6" xfId="2" applyFont="1" applyFill="1" applyBorder="1" applyAlignment="1">
      <alignment vertical="top" wrapText="1"/>
    </xf>
    <xf numFmtId="0" fontId="11" fillId="7" borderId="7" xfId="2" applyFont="1" applyFill="1" applyBorder="1" applyAlignment="1">
      <alignment horizontal="left" vertical="top" wrapText="1"/>
    </xf>
    <xf numFmtId="0" fontId="12" fillId="8" borderId="6" xfId="2" applyFont="1" applyFill="1" applyBorder="1" applyAlignment="1">
      <alignment vertical="top" wrapText="1"/>
    </xf>
    <xf numFmtId="0" fontId="12" fillId="8" borderId="7" xfId="2" applyFont="1" applyFill="1" applyBorder="1" applyAlignment="1">
      <alignment horizontal="left" vertical="top" wrapText="1"/>
    </xf>
    <xf numFmtId="0" fontId="12" fillId="9" borderId="8" xfId="2" applyFont="1" applyFill="1" applyBorder="1" applyAlignment="1">
      <alignment vertical="top" wrapText="1"/>
    </xf>
    <xf numFmtId="0" fontId="12" fillId="9" borderId="9" xfId="2" applyFont="1" applyFill="1" applyBorder="1" applyAlignment="1">
      <alignment horizontal="left" vertical="top" wrapText="1"/>
    </xf>
    <xf numFmtId="0" fontId="1" fillId="5" borderId="10" xfId="2" applyFont="1" applyFill="1" applyBorder="1" applyAlignment="1">
      <alignment vertical="center" wrapText="1"/>
    </xf>
    <xf numFmtId="0" fontId="9" fillId="9" borderId="10" xfId="2" applyFont="1" applyFill="1" applyBorder="1" applyAlignment="1">
      <alignment vertical="top" wrapText="1"/>
    </xf>
    <xf numFmtId="0" fontId="9" fillId="9" borderId="11" xfId="2" applyFont="1" applyFill="1" applyBorder="1" applyAlignment="1">
      <alignment horizontal="left" vertical="top" wrapText="1"/>
    </xf>
    <xf numFmtId="0" fontId="6" fillId="0" borderId="0" xfId="0" applyFont="1" applyFill="1"/>
    <xf numFmtId="0" fontId="6" fillId="0" borderId="0" xfId="0" applyFont="1" applyFill="1" applyBorder="1"/>
    <xf numFmtId="1" fontId="6" fillId="0" borderId="0" xfId="0" applyNumberFormat="1" applyFont="1" applyFill="1"/>
    <xf numFmtId="0" fontId="10" fillId="4" borderId="2" xfId="2" applyFont="1" applyFill="1" applyBorder="1" applyAlignment="1">
      <alignment horizontal="left" vertical="center" wrapText="1"/>
    </xf>
    <xf numFmtId="0" fontId="10" fillId="4" borderId="3" xfId="2" applyFont="1" applyFill="1" applyBorder="1" applyAlignment="1">
      <alignment horizontal="left" vertical="center" wrapText="1"/>
    </xf>
    <xf numFmtId="0" fontId="4" fillId="10" borderId="0" xfId="0" applyFont="1" applyFill="1"/>
    <xf numFmtId="0" fontId="5" fillId="10" borderId="0" xfId="0" applyFont="1" applyFill="1"/>
  </cellXfs>
  <cellStyles count="3">
    <cellStyle name="Normal" xfId="0" builtinId="0"/>
    <cellStyle name="Normal 2" xfId="2" xr:uid="{2D71B131-107E-4E82-BD95-96961AB908E3}"/>
    <cellStyle name="XLConnect.String" xfId="1" xr:uid="{67FAECF9-86C5-4F09-AF8D-A95EDE5917C9}"/>
  </cellStyles>
  <dxfs count="21">
    <dxf>
      <font>
        <strike val="0"/>
        <outline val="0"/>
        <shadow val="0"/>
        <u val="none"/>
        <vertAlign val="baseline"/>
        <sz val="10"/>
        <color theme="1"/>
        <name val="Arial Narrow"/>
        <scheme val="none"/>
      </font>
      <fill>
        <patternFill patternType="solid">
          <fgColor indexed="64"/>
          <bgColor rgb="FFF8BEBE"/>
        </patternFill>
      </fill>
    </dxf>
    <dxf>
      <font>
        <strike val="0"/>
        <outline val="0"/>
        <shadow val="0"/>
        <u val="none"/>
        <vertAlign val="baseline"/>
        <sz val="10"/>
        <color theme="1"/>
        <name val="Arial Narrow"/>
        <scheme val="none"/>
      </font>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indexed="65"/>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numFmt numFmtId="1" formatCode="0"/>
      <fill>
        <patternFill patternType="none">
          <fgColor indexed="64"/>
          <bgColor auto="1"/>
        </patternFill>
      </fill>
    </dxf>
    <dxf>
      <font>
        <strike val="0"/>
        <outline val="0"/>
        <shadow val="0"/>
        <u val="none"/>
        <vertAlign val="baseline"/>
        <sz val="10"/>
        <color theme="1"/>
        <name val="Arial Narrow"/>
        <scheme val="none"/>
      </font>
      <fill>
        <patternFill patternType="none">
          <fgColor indexed="64"/>
          <bgColor auto="1"/>
        </patternFill>
      </fill>
    </dxf>
    <dxf>
      <font>
        <strike val="0"/>
        <outline val="0"/>
        <shadow val="0"/>
        <u val="none"/>
        <vertAlign val="baseline"/>
        <sz val="10"/>
        <color theme="1"/>
        <name val="Arial Narrow"/>
        <scheme val="none"/>
      </font>
      <fill>
        <patternFill patternType="none">
          <fgColor indexed="64"/>
          <bgColor auto="1"/>
        </patternFill>
      </fill>
    </dxf>
    <dxf>
      <font>
        <strike val="0"/>
        <outline val="0"/>
        <shadow val="0"/>
        <u val="none"/>
        <vertAlign val="baseline"/>
        <sz val="10"/>
        <color theme="1"/>
        <name val="Arial Narrow"/>
        <scheme val="none"/>
      </font>
      <fill>
        <patternFill patternType="none">
          <fgColor indexed="64"/>
          <bgColor auto="1"/>
        </patternFill>
      </fill>
    </dxf>
    <dxf>
      <font>
        <strike val="0"/>
        <outline val="0"/>
        <shadow val="0"/>
        <u val="none"/>
        <vertAlign val="baseline"/>
        <sz val="10"/>
        <color theme="1"/>
        <name val="Arial Narrow"/>
        <scheme val="none"/>
      </font>
      <fill>
        <patternFill patternType="none">
          <fgColor indexed="64"/>
          <bgColor auto="1"/>
        </patternFill>
      </fill>
    </dxf>
    <dxf>
      <font>
        <strike val="0"/>
        <outline val="0"/>
        <shadow val="0"/>
        <u val="none"/>
        <vertAlign val="baseline"/>
        <sz val="10"/>
        <color theme="1"/>
        <name val="Arial Narrow"/>
        <scheme val="none"/>
      </font>
      <fill>
        <patternFill patternType="none">
          <fgColor indexed="64"/>
          <bgColor auto="1"/>
        </patternFill>
      </fill>
    </dxf>
    <dxf>
      <font>
        <strike val="0"/>
        <outline val="0"/>
        <shadow val="0"/>
        <u val="none"/>
        <vertAlign val="baseline"/>
        <sz val="10"/>
        <color theme="1"/>
        <name val="Arial Narrow"/>
        <scheme val="none"/>
      </font>
      <fill>
        <patternFill patternType="none">
          <fgColor indexed="64"/>
          <bgColor auto="1"/>
        </patternFill>
      </fill>
    </dxf>
  </dxfs>
  <tableStyles count="0" defaultTableStyle="TableStyleMedium9" defaultPivotStyle="PivotStyleLight16"/>
  <colors>
    <mruColors>
      <color rgb="FFF8BEBE"/>
      <color rgb="FFFCE4E4"/>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BB85B1-3722-4BEF-ACDC-20FF97AD079B}" name="Table1" displayName="Table1" ref="A1:S27" totalsRowShown="0" headerRowDxfId="0" dataDxfId="1">
  <autoFilter ref="A1:S27" xr:uid="{76F5E166-73CF-4679-AFA5-209769A118E7}"/>
  <sortState ref="A2:S16">
    <sortCondition ref="B2:B16"/>
    <sortCondition ref="F2:F16"/>
    <sortCondition ref="D2:D16"/>
  </sortState>
  <tableColumns count="19">
    <tableColumn id="1" xr3:uid="{2AA4AE49-EC94-42D4-9FA3-BA1DA2AF5133}" name="row_id" dataDxfId="20"/>
    <tableColumn id="2" xr3:uid="{896A4B26-3B9C-432D-8396-DC219A4E4AF5}" name="governorate_en" dataDxfId="19"/>
    <tableColumn id="3" xr3:uid="{81CBF03F-11E3-47D6-8249-384DC0338966}" name="governorate_pcode" dataDxfId="18"/>
    <tableColumn id="4" xr3:uid="{8C4C0AF2-BC49-411F-8587-76DAFA199FAF}" name="district_en" dataDxfId="17"/>
    <tableColumn id="5" xr3:uid="{D1A8940E-FE2E-448F-8F12-2E70CEC484DA}" name="district_pcode" dataDxfId="16"/>
    <tableColumn id="6" xr3:uid="{D50EEDDD-D998-4B16-8514-3379EA7C5F38}" name="ISO_week" dataDxfId="15"/>
    <tableColumn id="7" xr3:uid="{1EFF76D2-A577-4869-A2CA-C8ACB96DDFFC}" name="Wheat_flour_median_price" dataDxfId="14"/>
    <tableColumn id="8" xr3:uid="{BB182A22-CADD-4D8A-A346-A64DF0230929}" name="Beans_median_price" dataDxfId="13"/>
    <tableColumn id="9" xr3:uid="{562E97E7-5723-4F09-8EBE-90616D085A79}" name="Vegetable_oil_median_price" dataDxfId="12"/>
    <tableColumn id="10" xr3:uid="{26FD4088-C0A9-49C7-AB26-69263FFE55D8}" name="Sugar_median_price" dataDxfId="11"/>
    <tableColumn id="11" xr3:uid="{17F86F38-4FDF-4ABC-AF2E-DE14DF711454}" name="Salt_median_price" dataDxfId="10"/>
    <tableColumn id="12" xr3:uid="{79DB9DBC-49A7-43B0-B803-6D2273C1CF39}" name="Bottled_water_median_price" dataDxfId="9"/>
    <tableColumn id="13" xr3:uid="{6B4F2B7B-9F98-44A8-81D9-778AAB237161}" name="Soap_median_price" dataDxfId="8"/>
    <tableColumn id="14" xr3:uid="{2B2F6349-9E75-4B12-AF28-917537B72740}" name="Laundry_powder_median_price" dataDxfId="7"/>
    <tableColumn id="15" xr3:uid="{8AE75A2A-EA29-4EB1-A6B2-A6721CFFE117}" name="Sanitary_napkins_median_price" dataDxfId="6"/>
    <tableColumn id="16" xr3:uid="{7AF88EF4-ADC5-42BE-AF1D-F0827BE2652E}" name="Cooking_gas_median_price" dataDxfId="5"/>
    <tableColumn id="17" xr3:uid="{69FDCB8A-113B-4C5D-B18A-2FEED111F89C}" name="Petrol_median_price" dataDxfId="4"/>
    <tableColumn id="18" xr3:uid="{089AA7AC-8382-4E9B-A0BF-E79BA0B53597}" name="Diesel_median_price" dataDxfId="3"/>
    <tableColumn id="19" xr3:uid="{F66EABEC-7E91-474B-BE66-3932CD3C305F}" name="Water_trucking_median_price"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399C4-ED39-4DD5-852C-BA7EB3BA97A4}">
  <dimension ref="A1:B12"/>
  <sheetViews>
    <sheetView zoomScale="80" zoomScaleNormal="80" workbookViewId="0">
      <selection activeCell="A12" sqref="A12"/>
    </sheetView>
  </sheetViews>
  <sheetFormatPr defaultRowHeight="15" x14ac:dyDescent="0.25"/>
  <cols>
    <col min="1" max="1" width="27.42578125" customWidth="1"/>
    <col min="2" max="2" width="73.5703125" customWidth="1"/>
  </cols>
  <sheetData>
    <row r="1" spans="1:2" ht="24" thickBot="1" x14ac:dyDescent="0.3">
      <c r="A1" s="33" t="s">
        <v>440</v>
      </c>
      <c r="B1" s="34"/>
    </row>
    <row r="2" spans="1:2" ht="21.75" customHeight="1" thickTop="1" thickBot="1" x14ac:dyDescent="0.3">
      <c r="A2" s="19" t="s">
        <v>420</v>
      </c>
      <c r="B2" s="20" t="s">
        <v>421</v>
      </c>
    </row>
    <row r="3" spans="1:2" ht="108" customHeight="1" thickTop="1" thickBot="1" x14ac:dyDescent="0.3">
      <c r="A3" s="21" t="s">
        <v>422</v>
      </c>
      <c r="B3" s="22" t="s">
        <v>437</v>
      </c>
    </row>
    <row r="4" spans="1:2" ht="30.75" customHeight="1" thickTop="1" thickBot="1" x14ac:dyDescent="0.3">
      <c r="A4" s="23" t="s">
        <v>423</v>
      </c>
      <c r="B4" s="24" t="s">
        <v>436</v>
      </c>
    </row>
    <row r="5" spans="1:2" ht="135" customHeight="1" thickTop="1" thickBot="1" x14ac:dyDescent="0.3">
      <c r="A5" s="21" t="s">
        <v>424</v>
      </c>
      <c r="B5" s="22" t="s">
        <v>438</v>
      </c>
    </row>
    <row r="6" spans="1:2" ht="17.25" customHeight="1" thickTop="1" thickBot="1" x14ac:dyDescent="0.3">
      <c r="A6" s="25" t="s">
        <v>425</v>
      </c>
      <c r="B6" s="26" t="s">
        <v>439</v>
      </c>
    </row>
    <row r="7" spans="1:2" ht="30.75" customHeight="1" thickTop="1" thickBot="1" x14ac:dyDescent="0.3">
      <c r="A7" s="21" t="s">
        <v>426</v>
      </c>
      <c r="B7" s="22" t="s">
        <v>427</v>
      </c>
    </row>
    <row r="8" spans="1:2" ht="17.25" thickTop="1" thickBot="1" x14ac:dyDescent="0.3">
      <c r="A8" s="27" t="s">
        <v>428</v>
      </c>
      <c r="B8" s="27" t="s">
        <v>429</v>
      </c>
    </row>
    <row r="9" spans="1:2" ht="16.5" customHeight="1" thickTop="1" thickBot="1" x14ac:dyDescent="0.3">
      <c r="A9" s="28" t="s">
        <v>430</v>
      </c>
      <c r="B9" s="29" t="s">
        <v>431</v>
      </c>
    </row>
    <row r="10" spans="1:2" ht="15.75" customHeight="1" thickTop="1" thickBot="1" x14ac:dyDescent="0.3">
      <c r="A10" s="21" t="s">
        <v>432</v>
      </c>
      <c r="B10" s="22" t="s">
        <v>433</v>
      </c>
    </row>
    <row r="11" spans="1:2" ht="15.75" customHeight="1" thickTop="1" thickBot="1" x14ac:dyDescent="0.3">
      <c r="A11" s="28" t="s">
        <v>434</v>
      </c>
      <c r="B11" s="29" t="s">
        <v>435</v>
      </c>
    </row>
    <row r="12" spans="1:2" ht="15.75" thickTop="1" x14ac:dyDescent="0.25"/>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E72B5-490F-4DAB-BD40-8BFE159557E1}">
  <dimension ref="A1:CY50"/>
  <sheetViews>
    <sheetView tabSelected="1" zoomScale="70" zoomScaleNormal="70" workbookViewId="0">
      <selection activeCell="K11" sqref="K11"/>
    </sheetView>
  </sheetViews>
  <sheetFormatPr defaultRowHeight="15" x14ac:dyDescent="0.25"/>
  <cols>
    <col min="6" max="6" width="18" customWidth="1"/>
  </cols>
  <sheetData>
    <row r="1" spans="1:103" x14ac:dyDescent="0.25">
      <c r="A1" s="1" t="s">
        <v>208</v>
      </c>
      <c r="B1" s="1" t="s">
        <v>0</v>
      </c>
      <c r="C1" s="1" t="s">
        <v>1</v>
      </c>
      <c r="D1" s="1" t="s">
        <v>2</v>
      </c>
      <c r="E1" s="1" t="s">
        <v>3</v>
      </c>
      <c r="F1" s="1" t="s">
        <v>4</v>
      </c>
      <c r="G1" s="1" t="s">
        <v>374</v>
      </c>
      <c r="H1" s="1" t="s">
        <v>375</v>
      </c>
      <c r="I1" s="1" t="s">
        <v>381</v>
      </c>
      <c r="J1" s="1" t="s">
        <v>382</v>
      </c>
      <c r="K1" s="1" t="s">
        <v>5</v>
      </c>
      <c r="L1" s="1" t="s">
        <v>6</v>
      </c>
      <c r="M1" s="1" t="s">
        <v>7</v>
      </c>
      <c r="N1" s="1" t="s">
        <v>8</v>
      </c>
      <c r="O1" s="1" t="s">
        <v>9</v>
      </c>
      <c r="P1" s="1" t="s">
        <v>10</v>
      </c>
      <c r="Q1" s="1" t="s">
        <v>11</v>
      </c>
      <c r="R1" s="1" t="s">
        <v>205</v>
      </c>
      <c r="S1" s="1" t="s">
        <v>12</v>
      </c>
      <c r="T1" s="1" t="s">
        <v>13</v>
      </c>
      <c r="U1" s="1" t="s">
        <v>14</v>
      </c>
      <c r="V1" s="1" t="s">
        <v>15</v>
      </c>
      <c r="W1" s="1" t="s">
        <v>16</v>
      </c>
      <c r="X1" s="1" t="s">
        <v>17</v>
      </c>
      <c r="Y1" s="1" t="s">
        <v>213</v>
      </c>
      <c r="Z1" s="1" t="s">
        <v>18</v>
      </c>
      <c r="AA1" s="1" t="s">
        <v>19</v>
      </c>
      <c r="AB1" s="1" t="s">
        <v>20</v>
      </c>
      <c r="AC1" s="1" t="s">
        <v>21</v>
      </c>
      <c r="AD1" s="1" t="s">
        <v>22</v>
      </c>
      <c r="AE1" s="1" t="s">
        <v>398</v>
      </c>
      <c r="AF1" s="1" t="s">
        <v>23</v>
      </c>
      <c r="AG1" s="1" t="s">
        <v>24</v>
      </c>
      <c r="AH1" s="1" t="s">
        <v>25</v>
      </c>
      <c r="AI1" s="1" t="s">
        <v>26</v>
      </c>
      <c r="AJ1" s="1" t="s">
        <v>27</v>
      </c>
      <c r="AK1" s="1" t="s">
        <v>399</v>
      </c>
      <c r="AL1" s="1" t="s">
        <v>28</v>
      </c>
      <c r="AM1" s="1" t="s">
        <v>29</v>
      </c>
      <c r="AN1" s="1" t="s">
        <v>30</v>
      </c>
      <c r="AO1" s="1" t="s">
        <v>31</v>
      </c>
      <c r="AP1" s="1" t="s">
        <v>32</v>
      </c>
      <c r="AQ1" s="1" t="s">
        <v>214</v>
      </c>
      <c r="AR1" s="1" t="s">
        <v>33</v>
      </c>
      <c r="AS1" s="1" t="s">
        <v>34</v>
      </c>
      <c r="AT1" s="1" t="s">
        <v>35</v>
      </c>
      <c r="AU1" s="1" t="s">
        <v>36</v>
      </c>
      <c r="AV1" s="1" t="s">
        <v>37</v>
      </c>
      <c r="AW1" s="1" t="s">
        <v>215</v>
      </c>
      <c r="AX1" s="1" t="s">
        <v>38</v>
      </c>
      <c r="AY1" s="1" t="s">
        <v>39</v>
      </c>
      <c r="AZ1" s="1" t="s">
        <v>40</v>
      </c>
      <c r="BA1" s="1" t="s">
        <v>41</v>
      </c>
      <c r="BB1" s="1" t="s">
        <v>42</v>
      </c>
      <c r="BC1" s="1" t="s">
        <v>348</v>
      </c>
      <c r="BD1" s="1" t="s">
        <v>43</v>
      </c>
      <c r="BE1" s="1" t="s">
        <v>44</v>
      </c>
      <c r="BF1" s="1" t="s">
        <v>45</v>
      </c>
      <c r="BG1" s="1" t="s">
        <v>46</v>
      </c>
      <c r="BH1" s="1" t="s">
        <v>47</v>
      </c>
      <c r="BI1" s="1" t="s">
        <v>349</v>
      </c>
      <c r="BJ1" s="1" t="s">
        <v>48</v>
      </c>
      <c r="BK1" s="1" t="s">
        <v>49</v>
      </c>
      <c r="BL1" s="1" t="s">
        <v>50</v>
      </c>
      <c r="BM1" s="1" t="s">
        <v>51</v>
      </c>
      <c r="BN1" s="1" t="s">
        <v>52</v>
      </c>
      <c r="BO1" s="1" t="s">
        <v>350</v>
      </c>
      <c r="BP1" s="1" t="s">
        <v>53</v>
      </c>
      <c r="BQ1" s="1" t="s">
        <v>54</v>
      </c>
      <c r="BR1" s="1" t="s">
        <v>55</v>
      </c>
      <c r="BS1" s="1" t="s">
        <v>56</v>
      </c>
      <c r="BT1" s="1" t="s">
        <v>57</v>
      </c>
      <c r="BU1" s="1" t="s">
        <v>351</v>
      </c>
      <c r="BV1" s="1" t="s">
        <v>58</v>
      </c>
      <c r="BW1" s="1" t="s">
        <v>59</v>
      </c>
      <c r="BX1" s="1" t="s">
        <v>60</v>
      </c>
      <c r="BY1" s="1" t="s">
        <v>61</v>
      </c>
      <c r="BZ1" s="1" t="s">
        <v>62</v>
      </c>
      <c r="CA1" s="1" t="s">
        <v>352</v>
      </c>
      <c r="CB1" s="1" t="s">
        <v>63</v>
      </c>
      <c r="CC1" s="1" t="s">
        <v>64</v>
      </c>
      <c r="CD1" s="1" t="s">
        <v>65</v>
      </c>
      <c r="CE1" s="1" t="s">
        <v>66</v>
      </c>
      <c r="CF1" s="1" t="s">
        <v>67</v>
      </c>
      <c r="CG1" s="1" t="s">
        <v>353</v>
      </c>
      <c r="CH1" s="1" t="s">
        <v>68</v>
      </c>
      <c r="CI1" s="1" t="s">
        <v>69</v>
      </c>
      <c r="CJ1" s="1" t="s">
        <v>70</v>
      </c>
      <c r="CK1" s="1" t="s">
        <v>71</v>
      </c>
      <c r="CL1" s="1" t="s">
        <v>72</v>
      </c>
      <c r="CM1" s="1" t="s">
        <v>73</v>
      </c>
      <c r="CN1" s="1" t="s">
        <v>74</v>
      </c>
      <c r="CO1" s="1" t="s">
        <v>75</v>
      </c>
      <c r="CP1" s="1" t="s">
        <v>76</v>
      </c>
      <c r="CQ1" s="1" t="s">
        <v>77</v>
      </c>
      <c r="CR1" s="1" t="s">
        <v>78</v>
      </c>
      <c r="CS1" s="1" t="s">
        <v>79</v>
      </c>
      <c r="CT1" s="1" t="s">
        <v>80</v>
      </c>
      <c r="CU1" s="1" t="s">
        <v>81</v>
      </c>
      <c r="CV1" s="1" t="s">
        <v>82</v>
      </c>
      <c r="CW1" s="1" t="s">
        <v>83</v>
      </c>
      <c r="CX1" s="1" t="s">
        <v>84</v>
      </c>
      <c r="CY1" s="1" t="s">
        <v>85</v>
      </c>
    </row>
    <row r="2" spans="1:103" s="4" customFormat="1" x14ac:dyDescent="0.25">
      <c r="A2" s="4" t="s">
        <v>217</v>
      </c>
      <c r="B2" s="4" t="s">
        <v>303</v>
      </c>
      <c r="C2" s="4" t="s">
        <v>304</v>
      </c>
      <c r="D2" s="4" t="s">
        <v>87</v>
      </c>
      <c r="E2" s="4" t="s">
        <v>282</v>
      </c>
      <c r="F2" s="4" t="s">
        <v>126</v>
      </c>
      <c r="G2" s="4" t="s">
        <v>379</v>
      </c>
      <c r="H2" s="4" t="s">
        <v>338</v>
      </c>
      <c r="I2" s="4" t="s">
        <v>392</v>
      </c>
      <c r="J2" s="4" t="s">
        <v>343</v>
      </c>
      <c r="K2" s="4" t="s">
        <v>305</v>
      </c>
      <c r="L2" s="4" t="s">
        <v>189</v>
      </c>
      <c r="M2" s="4" t="s">
        <v>90</v>
      </c>
      <c r="N2" s="4" t="s">
        <v>92</v>
      </c>
      <c r="O2" s="4" t="s">
        <v>92</v>
      </c>
      <c r="Q2" s="5">
        <v>190</v>
      </c>
      <c r="R2" s="5">
        <v>190</v>
      </c>
      <c r="S2" s="5" t="s">
        <v>338</v>
      </c>
      <c r="T2" s="4" t="s">
        <v>92</v>
      </c>
      <c r="U2" s="4" t="s">
        <v>91</v>
      </c>
      <c r="V2" s="5">
        <v>400</v>
      </c>
      <c r="W2" s="4" t="s">
        <v>196</v>
      </c>
      <c r="X2" s="5">
        <v>220</v>
      </c>
      <c r="Y2" s="4">
        <f t="shared" ref="Y2:Y7" si="0">X2/V2*1000</f>
        <v>550</v>
      </c>
      <c r="Z2" s="4" t="s">
        <v>338</v>
      </c>
      <c r="AA2" s="4" t="s">
        <v>92</v>
      </c>
      <c r="AB2" s="4" t="s">
        <v>91</v>
      </c>
      <c r="AC2" s="5">
        <v>8</v>
      </c>
      <c r="AD2" s="5">
        <v>5000</v>
      </c>
      <c r="AE2" s="6">
        <f t="shared" ref="AE2:AE7" si="1">AD2/AC2</f>
        <v>625</v>
      </c>
      <c r="AF2" s="4" t="s">
        <v>338</v>
      </c>
      <c r="AG2" s="4" t="s">
        <v>92</v>
      </c>
      <c r="AH2" s="4" t="s">
        <v>92</v>
      </c>
      <c r="AJ2" s="5">
        <v>350</v>
      </c>
      <c r="AK2" s="5">
        <v>350</v>
      </c>
      <c r="AL2" s="4" t="s">
        <v>338</v>
      </c>
      <c r="AM2" s="4" t="s">
        <v>92</v>
      </c>
      <c r="AN2" s="4" t="s">
        <v>92</v>
      </c>
      <c r="AP2" s="5">
        <v>100</v>
      </c>
      <c r="AQ2" s="5">
        <v>100</v>
      </c>
      <c r="AR2" s="4" t="s">
        <v>338</v>
      </c>
      <c r="AS2" s="4" t="s">
        <v>92</v>
      </c>
      <c r="AT2" s="4" t="s">
        <v>92</v>
      </c>
      <c r="AV2" s="5">
        <v>100</v>
      </c>
      <c r="AW2" s="5">
        <v>100</v>
      </c>
      <c r="AX2" s="4" t="s">
        <v>394</v>
      </c>
      <c r="AY2" s="4" t="s">
        <v>92</v>
      </c>
      <c r="AZ2" s="4" t="s">
        <v>92</v>
      </c>
      <c r="BA2" s="5">
        <v>70</v>
      </c>
      <c r="BB2" s="5">
        <v>100</v>
      </c>
      <c r="BC2" s="5">
        <v>100</v>
      </c>
      <c r="BD2" s="4" t="s">
        <v>338</v>
      </c>
      <c r="BE2" s="4" t="s">
        <v>92</v>
      </c>
      <c r="BF2" s="4" t="s">
        <v>92</v>
      </c>
      <c r="BH2" s="5">
        <v>80</v>
      </c>
      <c r="BI2" s="5">
        <v>80</v>
      </c>
      <c r="BJ2" s="4" t="s">
        <v>338</v>
      </c>
      <c r="BK2" s="4" t="s">
        <v>92</v>
      </c>
      <c r="BL2" s="4" t="s">
        <v>92</v>
      </c>
      <c r="BN2" s="5">
        <v>450</v>
      </c>
      <c r="BO2" s="5">
        <v>450</v>
      </c>
      <c r="BP2" s="4" t="s">
        <v>338</v>
      </c>
      <c r="BQ2" s="4" t="s">
        <v>91</v>
      </c>
      <c r="BW2" s="4" t="s">
        <v>92</v>
      </c>
      <c r="BX2" s="4" t="s">
        <v>92</v>
      </c>
      <c r="BZ2" s="5">
        <v>380</v>
      </c>
      <c r="CA2" s="5">
        <v>380</v>
      </c>
      <c r="CB2" s="4" t="s">
        <v>123</v>
      </c>
      <c r="CC2" s="4" t="s">
        <v>92</v>
      </c>
      <c r="CD2" s="4" t="s">
        <v>92</v>
      </c>
      <c r="CF2" s="5">
        <v>380</v>
      </c>
      <c r="CG2" s="5">
        <v>380</v>
      </c>
      <c r="CH2" s="4" t="s">
        <v>123</v>
      </c>
      <c r="CI2" s="4" t="s">
        <v>91</v>
      </c>
      <c r="CP2" s="4" t="s">
        <v>93</v>
      </c>
      <c r="CQ2" s="5">
        <v>1</v>
      </c>
      <c r="CR2" s="5">
        <v>0</v>
      </c>
      <c r="CS2" s="5">
        <v>0</v>
      </c>
      <c r="CT2" s="5">
        <v>0</v>
      </c>
      <c r="CU2" s="5">
        <v>0</v>
      </c>
      <c r="CV2" s="5">
        <v>0</v>
      </c>
      <c r="CW2" s="5">
        <v>0</v>
      </c>
      <c r="CX2" s="5">
        <v>0</v>
      </c>
    </row>
    <row r="3" spans="1:103" s="4" customFormat="1" x14ac:dyDescent="0.25">
      <c r="A3" s="4" t="s">
        <v>242</v>
      </c>
      <c r="B3" s="4" t="s">
        <v>300</v>
      </c>
      <c r="C3" s="4" t="s">
        <v>301</v>
      </c>
      <c r="D3" s="4" t="s">
        <v>87</v>
      </c>
      <c r="E3" s="4" t="s">
        <v>282</v>
      </c>
      <c r="F3" s="4" t="s">
        <v>126</v>
      </c>
      <c r="G3" s="4" t="s">
        <v>379</v>
      </c>
      <c r="H3" s="4" t="s">
        <v>338</v>
      </c>
      <c r="I3" s="4" t="s">
        <v>392</v>
      </c>
      <c r="J3" s="4" t="s">
        <v>343</v>
      </c>
      <c r="K3" s="4" t="s">
        <v>302</v>
      </c>
      <c r="L3" s="4" t="s">
        <v>189</v>
      </c>
      <c r="M3" s="4" t="s">
        <v>90</v>
      </c>
      <c r="N3" s="4" t="s">
        <v>92</v>
      </c>
      <c r="O3" s="4" t="s">
        <v>92</v>
      </c>
      <c r="Q3" s="5">
        <v>190</v>
      </c>
      <c r="R3" s="5">
        <v>190</v>
      </c>
      <c r="S3" s="5" t="s">
        <v>394</v>
      </c>
      <c r="T3" s="4" t="s">
        <v>92</v>
      </c>
      <c r="U3" s="4" t="s">
        <v>91</v>
      </c>
      <c r="V3" s="5">
        <v>400</v>
      </c>
      <c r="W3" s="4" t="s">
        <v>196</v>
      </c>
      <c r="X3" s="5">
        <v>220</v>
      </c>
      <c r="Y3" s="4">
        <f t="shared" si="0"/>
        <v>550</v>
      </c>
      <c r="Z3" s="4" t="s">
        <v>394</v>
      </c>
      <c r="AA3" s="4" t="s">
        <v>92</v>
      </c>
      <c r="AB3" s="4" t="s">
        <v>91</v>
      </c>
      <c r="AC3" s="5">
        <v>8</v>
      </c>
      <c r="AD3" s="5">
        <v>5000</v>
      </c>
      <c r="AE3" s="6">
        <f t="shared" si="1"/>
        <v>625</v>
      </c>
      <c r="AF3" s="4" t="s">
        <v>394</v>
      </c>
      <c r="AG3" s="4" t="s">
        <v>92</v>
      </c>
      <c r="AH3" s="4" t="s">
        <v>92</v>
      </c>
      <c r="AJ3" s="5">
        <v>400</v>
      </c>
      <c r="AK3" s="5">
        <v>400</v>
      </c>
      <c r="AL3" s="4" t="s">
        <v>394</v>
      </c>
      <c r="AM3" s="4" t="s">
        <v>92</v>
      </c>
      <c r="AN3" s="4" t="s">
        <v>92</v>
      </c>
      <c r="AP3" s="5">
        <v>100</v>
      </c>
      <c r="AQ3" s="5">
        <v>100</v>
      </c>
      <c r="AR3" s="4" t="s">
        <v>338</v>
      </c>
      <c r="AS3" s="4" t="s">
        <v>92</v>
      </c>
      <c r="AT3" s="4" t="s">
        <v>92</v>
      </c>
      <c r="AV3" s="5">
        <v>100</v>
      </c>
      <c r="AW3" s="5">
        <v>100</v>
      </c>
      <c r="AX3" s="4" t="s">
        <v>394</v>
      </c>
      <c r="AY3" s="4" t="s">
        <v>92</v>
      </c>
      <c r="AZ3" s="4" t="s">
        <v>92</v>
      </c>
      <c r="BA3" s="5">
        <v>70</v>
      </c>
      <c r="BB3" s="5">
        <v>100</v>
      </c>
      <c r="BC3" s="5">
        <v>100</v>
      </c>
      <c r="BD3" s="4" t="s">
        <v>394</v>
      </c>
      <c r="BE3" s="4" t="s">
        <v>92</v>
      </c>
      <c r="BF3" s="4" t="s">
        <v>92</v>
      </c>
      <c r="BH3" s="5">
        <v>80</v>
      </c>
      <c r="BI3" s="5">
        <v>80</v>
      </c>
      <c r="BJ3" s="4" t="s">
        <v>394</v>
      </c>
      <c r="BK3" s="4" t="s">
        <v>92</v>
      </c>
      <c r="BL3" s="4" t="s">
        <v>92</v>
      </c>
      <c r="BN3" s="5">
        <v>300</v>
      </c>
      <c r="BO3" s="5">
        <v>300</v>
      </c>
      <c r="BP3" s="4" t="s">
        <v>394</v>
      </c>
      <c r="BQ3" s="4" t="s">
        <v>92</v>
      </c>
      <c r="BR3" s="4" t="s">
        <v>91</v>
      </c>
      <c r="BS3" s="5">
        <v>20</v>
      </c>
      <c r="BT3" s="5">
        <v>5000</v>
      </c>
      <c r="BU3" s="4">
        <f>BT3/BS3</f>
        <v>250</v>
      </c>
      <c r="BV3" s="4" t="s">
        <v>123</v>
      </c>
      <c r="BW3" s="4" t="s">
        <v>92</v>
      </c>
      <c r="BX3" s="4" t="s">
        <v>92</v>
      </c>
      <c r="BZ3" s="5">
        <v>375</v>
      </c>
      <c r="CA3" s="5">
        <v>375</v>
      </c>
      <c r="CB3" s="4" t="s">
        <v>123</v>
      </c>
      <c r="CC3" s="4" t="s">
        <v>92</v>
      </c>
      <c r="CD3" s="4" t="s">
        <v>92</v>
      </c>
      <c r="CF3" s="5">
        <v>375</v>
      </c>
      <c r="CG3" s="5">
        <v>375</v>
      </c>
      <c r="CH3" s="4" t="s">
        <v>123</v>
      </c>
      <c r="CI3" s="4" t="s">
        <v>92</v>
      </c>
      <c r="CJ3" s="5">
        <v>3</v>
      </c>
      <c r="CK3" s="4" t="s">
        <v>137</v>
      </c>
      <c r="CL3" s="4" t="s">
        <v>138</v>
      </c>
      <c r="CM3" s="4" t="s">
        <v>91</v>
      </c>
      <c r="CN3" s="5">
        <v>3000</v>
      </c>
      <c r="CP3" s="4" t="s">
        <v>93</v>
      </c>
      <c r="CQ3" s="5">
        <v>1</v>
      </c>
      <c r="CR3" s="5">
        <v>0</v>
      </c>
      <c r="CS3" s="5">
        <v>0</v>
      </c>
      <c r="CT3" s="5">
        <v>0</v>
      </c>
      <c r="CU3" s="5">
        <v>0</v>
      </c>
      <c r="CV3" s="5">
        <v>0</v>
      </c>
      <c r="CW3" s="5">
        <v>0</v>
      </c>
      <c r="CX3" s="5">
        <v>0</v>
      </c>
    </row>
    <row r="4" spans="1:103" s="4" customFormat="1" x14ac:dyDescent="0.25">
      <c r="A4" s="4" t="s">
        <v>227</v>
      </c>
      <c r="B4" s="4" t="s">
        <v>306</v>
      </c>
      <c r="C4" s="4" t="s">
        <v>307</v>
      </c>
      <c r="D4" s="4" t="s">
        <v>87</v>
      </c>
      <c r="E4" s="4" t="s">
        <v>282</v>
      </c>
      <c r="F4" s="4" t="s">
        <v>126</v>
      </c>
      <c r="G4" s="4" t="s">
        <v>379</v>
      </c>
      <c r="H4" s="4" t="s">
        <v>338</v>
      </c>
      <c r="I4" s="4" t="s">
        <v>392</v>
      </c>
      <c r="J4" s="4" t="s">
        <v>343</v>
      </c>
      <c r="K4" s="4" t="s">
        <v>308</v>
      </c>
      <c r="L4" s="4" t="s">
        <v>189</v>
      </c>
      <c r="M4" s="4" t="s">
        <v>90</v>
      </c>
      <c r="N4" s="4" t="s">
        <v>92</v>
      </c>
      <c r="O4" s="4" t="s">
        <v>92</v>
      </c>
      <c r="Q4" s="5">
        <v>190</v>
      </c>
      <c r="R4" s="5">
        <v>190</v>
      </c>
      <c r="S4" s="5" t="s">
        <v>394</v>
      </c>
      <c r="T4" s="4" t="s">
        <v>92</v>
      </c>
      <c r="U4" s="4" t="s">
        <v>91</v>
      </c>
      <c r="V4" s="5">
        <v>400</v>
      </c>
      <c r="W4" s="4" t="s">
        <v>196</v>
      </c>
      <c r="X4" s="5">
        <v>200</v>
      </c>
      <c r="Y4" s="4">
        <f t="shared" si="0"/>
        <v>500</v>
      </c>
      <c r="Z4" s="4" t="s">
        <v>394</v>
      </c>
      <c r="AA4" s="4" t="s">
        <v>92</v>
      </c>
      <c r="AB4" s="4" t="s">
        <v>91</v>
      </c>
      <c r="AC4" s="5">
        <v>8</v>
      </c>
      <c r="AD4" s="5">
        <v>4800</v>
      </c>
      <c r="AE4" s="6">
        <f t="shared" si="1"/>
        <v>600</v>
      </c>
      <c r="AF4" s="4" t="s">
        <v>394</v>
      </c>
      <c r="AG4" s="4" t="s">
        <v>92</v>
      </c>
      <c r="AH4" s="4" t="s">
        <v>92</v>
      </c>
      <c r="AJ4" s="5">
        <v>350</v>
      </c>
      <c r="AK4" s="5">
        <v>350</v>
      </c>
      <c r="AL4" s="4" t="s">
        <v>394</v>
      </c>
      <c r="AM4" s="4" t="s">
        <v>92</v>
      </c>
      <c r="AN4" s="4" t="s">
        <v>92</v>
      </c>
      <c r="AP4" s="5">
        <v>100</v>
      </c>
      <c r="AQ4" s="5">
        <v>100</v>
      </c>
      <c r="AR4" s="4" t="s">
        <v>394</v>
      </c>
      <c r="AS4" s="4" t="s">
        <v>92</v>
      </c>
      <c r="AT4" s="4" t="s">
        <v>92</v>
      </c>
      <c r="AV4" s="5">
        <v>100</v>
      </c>
      <c r="AW4" s="5">
        <v>100</v>
      </c>
      <c r="AX4" s="4" t="s">
        <v>394</v>
      </c>
      <c r="AY4" s="4" t="s">
        <v>92</v>
      </c>
      <c r="AZ4" s="4" t="s">
        <v>92</v>
      </c>
      <c r="BA4" s="5">
        <v>70</v>
      </c>
      <c r="BB4" s="5">
        <v>100</v>
      </c>
      <c r="BC4" s="5">
        <v>100</v>
      </c>
      <c r="BD4" s="4" t="s">
        <v>394</v>
      </c>
      <c r="BE4" s="4" t="s">
        <v>92</v>
      </c>
      <c r="BF4" s="4" t="s">
        <v>92</v>
      </c>
      <c r="BH4" s="5">
        <v>100</v>
      </c>
      <c r="BI4" s="5">
        <v>100</v>
      </c>
      <c r="BJ4" s="4" t="s">
        <v>394</v>
      </c>
      <c r="BK4" s="4" t="s">
        <v>92</v>
      </c>
      <c r="BL4" s="4" t="s">
        <v>92</v>
      </c>
      <c r="BN4" s="5">
        <v>300</v>
      </c>
      <c r="BO4" s="5">
        <v>300</v>
      </c>
      <c r="BP4" s="4" t="s">
        <v>394</v>
      </c>
      <c r="BQ4" s="4" t="s">
        <v>91</v>
      </c>
      <c r="BW4" s="4" t="s">
        <v>92</v>
      </c>
      <c r="BX4" s="4" t="s">
        <v>92</v>
      </c>
      <c r="BZ4" s="5">
        <v>365</v>
      </c>
      <c r="CA4" s="5">
        <v>365</v>
      </c>
      <c r="CB4" s="4" t="s">
        <v>123</v>
      </c>
      <c r="CC4" s="4" t="s">
        <v>92</v>
      </c>
      <c r="CD4" s="4" t="s">
        <v>92</v>
      </c>
      <c r="CF4" s="5">
        <v>365</v>
      </c>
      <c r="CG4" s="5">
        <v>365</v>
      </c>
      <c r="CH4" s="4" t="s">
        <v>123</v>
      </c>
      <c r="CI4" s="4" t="s">
        <v>91</v>
      </c>
      <c r="CP4" s="4" t="s">
        <v>93</v>
      </c>
      <c r="CQ4" s="5">
        <v>1</v>
      </c>
      <c r="CR4" s="5">
        <v>0</v>
      </c>
      <c r="CS4" s="5">
        <v>0</v>
      </c>
      <c r="CT4" s="5">
        <v>0</v>
      </c>
      <c r="CU4" s="5">
        <v>0</v>
      </c>
      <c r="CV4" s="5">
        <v>0</v>
      </c>
      <c r="CW4" s="5">
        <v>0</v>
      </c>
      <c r="CX4" s="5">
        <v>0</v>
      </c>
    </row>
    <row r="5" spans="1:103" s="4" customFormat="1" x14ac:dyDescent="0.25">
      <c r="A5" s="4" t="s">
        <v>243</v>
      </c>
      <c r="B5" s="4" t="s">
        <v>309</v>
      </c>
      <c r="C5" s="4" t="s">
        <v>310</v>
      </c>
      <c r="D5" s="4" t="s">
        <v>87</v>
      </c>
      <c r="E5" s="4" t="s">
        <v>282</v>
      </c>
      <c r="F5" s="4" t="s">
        <v>126</v>
      </c>
      <c r="G5" s="4" t="s">
        <v>379</v>
      </c>
      <c r="H5" s="4" t="s">
        <v>338</v>
      </c>
      <c r="I5" s="4" t="s">
        <v>393</v>
      </c>
      <c r="J5" s="4" t="s">
        <v>344</v>
      </c>
      <c r="K5" s="4" t="s">
        <v>311</v>
      </c>
      <c r="L5" s="4" t="s">
        <v>189</v>
      </c>
      <c r="M5" s="4" t="s">
        <v>90</v>
      </c>
      <c r="N5" s="4" t="s">
        <v>92</v>
      </c>
      <c r="O5" s="4" t="s">
        <v>92</v>
      </c>
      <c r="Q5" s="5">
        <v>190</v>
      </c>
      <c r="R5" s="5">
        <v>190</v>
      </c>
      <c r="S5" s="5" t="s">
        <v>338</v>
      </c>
      <c r="T5" s="4" t="s">
        <v>92</v>
      </c>
      <c r="U5" s="4" t="s">
        <v>91</v>
      </c>
      <c r="V5" s="5">
        <v>400</v>
      </c>
      <c r="W5" s="4" t="s">
        <v>196</v>
      </c>
      <c r="X5" s="5">
        <v>220</v>
      </c>
      <c r="Y5" s="4">
        <f t="shared" si="0"/>
        <v>550</v>
      </c>
      <c r="Z5" s="4" t="s">
        <v>394</v>
      </c>
      <c r="AA5" s="4" t="s">
        <v>92</v>
      </c>
      <c r="AB5" s="4" t="s">
        <v>91</v>
      </c>
      <c r="AC5" s="5">
        <v>8</v>
      </c>
      <c r="AD5" s="5">
        <v>5000</v>
      </c>
      <c r="AE5" s="6">
        <f t="shared" si="1"/>
        <v>625</v>
      </c>
      <c r="AF5" s="4" t="s">
        <v>394</v>
      </c>
      <c r="AG5" s="4" t="s">
        <v>92</v>
      </c>
      <c r="AH5" s="4" t="s">
        <v>92</v>
      </c>
      <c r="AJ5" s="5">
        <v>300</v>
      </c>
      <c r="AK5" s="5">
        <v>300</v>
      </c>
      <c r="AL5" s="4" t="s">
        <v>394</v>
      </c>
      <c r="AM5" s="4" t="s">
        <v>92</v>
      </c>
      <c r="AN5" s="4" t="s">
        <v>92</v>
      </c>
      <c r="AP5" s="5">
        <v>100</v>
      </c>
      <c r="AQ5" s="5">
        <v>100</v>
      </c>
      <c r="AR5" s="4" t="s">
        <v>394</v>
      </c>
      <c r="AS5" s="4" t="s">
        <v>92</v>
      </c>
      <c r="AT5" s="4" t="s">
        <v>92</v>
      </c>
      <c r="AV5" s="5">
        <v>100</v>
      </c>
      <c r="AW5" s="5">
        <v>100</v>
      </c>
      <c r="AX5" s="4" t="s">
        <v>394</v>
      </c>
      <c r="AY5" s="4" t="s">
        <v>92</v>
      </c>
      <c r="AZ5" s="4" t="s">
        <v>92</v>
      </c>
      <c r="BA5" s="5">
        <v>70</v>
      </c>
      <c r="BB5" s="5">
        <v>100</v>
      </c>
      <c r="BC5" s="5">
        <v>100</v>
      </c>
      <c r="BD5" s="4" t="s">
        <v>394</v>
      </c>
      <c r="BE5" s="4" t="s">
        <v>92</v>
      </c>
      <c r="BF5" s="4" t="s">
        <v>92</v>
      </c>
      <c r="BH5" s="5">
        <v>100</v>
      </c>
      <c r="BI5" s="5">
        <v>100</v>
      </c>
      <c r="BJ5" s="4" t="s">
        <v>394</v>
      </c>
      <c r="BK5" s="4" t="s">
        <v>92</v>
      </c>
      <c r="BL5" s="4" t="s">
        <v>92</v>
      </c>
      <c r="BN5" s="5">
        <v>300</v>
      </c>
      <c r="BO5" s="5">
        <v>300</v>
      </c>
      <c r="BP5" s="4" t="s">
        <v>394</v>
      </c>
      <c r="BQ5" s="4" t="s">
        <v>92</v>
      </c>
      <c r="BR5" s="4" t="s">
        <v>91</v>
      </c>
      <c r="BS5" s="5">
        <v>20</v>
      </c>
      <c r="BT5" s="5">
        <v>5000</v>
      </c>
      <c r="BU5" s="4">
        <f>BT5/BS5</f>
        <v>250</v>
      </c>
      <c r="BV5" s="4" t="s">
        <v>338</v>
      </c>
      <c r="BW5" s="4" t="s">
        <v>92</v>
      </c>
      <c r="BX5" s="4" t="s">
        <v>92</v>
      </c>
      <c r="BZ5" s="5">
        <v>365</v>
      </c>
      <c r="CA5" s="5">
        <v>365</v>
      </c>
      <c r="CB5" s="4" t="s">
        <v>123</v>
      </c>
      <c r="CC5" s="4" t="s">
        <v>92</v>
      </c>
      <c r="CD5" s="4" t="s">
        <v>92</v>
      </c>
      <c r="CF5" s="5">
        <v>365</v>
      </c>
      <c r="CG5" s="5">
        <v>365</v>
      </c>
      <c r="CH5" s="4" t="s">
        <v>123</v>
      </c>
      <c r="CI5" s="4" t="s">
        <v>92</v>
      </c>
      <c r="CJ5" s="5">
        <v>3</v>
      </c>
      <c r="CK5" s="4" t="s">
        <v>137</v>
      </c>
      <c r="CL5" s="4" t="s">
        <v>138</v>
      </c>
      <c r="CM5" s="4" t="s">
        <v>91</v>
      </c>
      <c r="CN5" s="5">
        <v>2800</v>
      </c>
      <c r="CP5" s="4" t="s">
        <v>93</v>
      </c>
      <c r="CQ5" s="5">
        <v>1</v>
      </c>
      <c r="CR5" s="5">
        <v>0</v>
      </c>
      <c r="CS5" s="5">
        <v>0</v>
      </c>
      <c r="CT5" s="5">
        <v>0</v>
      </c>
      <c r="CU5" s="5">
        <v>0</v>
      </c>
      <c r="CV5" s="5">
        <v>0</v>
      </c>
      <c r="CW5" s="5">
        <v>0</v>
      </c>
      <c r="CX5" s="5">
        <v>0</v>
      </c>
    </row>
    <row r="6" spans="1:103" s="4" customFormat="1" x14ac:dyDescent="0.25">
      <c r="A6" s="4" t="s">
        <v>249</v>
      </c>
      <c r="B6" s="4" t="s">
        <v>315</v>
      </c>
      <c r="C6" s="4" t="s">
        <v>316</v>
      </c>
      <c r="D6" s="4" t="s">
        <v>87</v>
      </c>
      <c r="E6" s="4" t="s">
        <v>282</v>
      </c>
      <c r="F6" s="4" t="s">
        <v>126</v>
      </c>
      <c r="G6" s="4" t="s">
        <v>379</v>
      </c>
      <c r="H6" s="4" t="s">
        <v>338</v>
      </c>
      <c r="I6" s="4" t="s">
        <v>393</v>
      </c>
      <c r="J6" s="4" t="s">
        <v>344</v>
      </c>
      <c r="K6" s="4" t="s">
        <v>317</v>
      </c>
      <c r="L6" s="4" t="s">
        <v>189</v>
      </c>
      <c r="M6" s="4" t="s">
        <v>90</v>
      </c>
      <c r="N6" s="4" t="s">
        <v>92</v>
      </c>
      <c r="O6" s="4" t="s">
        <v>92</v>
      </c>
      <c r="Q6" s="5">
        <v>190</v>
      </c>
      <c r="R6" s="5">
        <v>190</v>
      </c>
      <c r="S6" s="5" t="s">
        <v>394</v>
      </c>
      <c r="T6" s="4" t="s">
        <v>92</v>
      </c>
      <c r="U6" s="4" t="s">
        <v>91</v>
      </c>
      <c r="V6" s="5">
        <v>400</v>
      </c>
      <c r="W6" s="4" t="s">
        <v>196</v>
      </c>
      <c r="X6" s="5">
        <v>220</v>
      </c>
      <c r="Y6" s="4">
        <f t="shared" si="0"/>
        <v>550</v>
      </c>
      <c r="Z6" s="4" t="s">
        <v>394</v>
      </c>
      <c r="AA6" s="4" t="s">
        <v>92</v>
      </c>
      <c r="AB6" s="4" t="s">
        <v>91</v>
      </c>
      <c r="AC6" s="5">
        <v>8</v>
      </c>
      <c r="AD6" s="5">
        <v>5000</v>
      </c>
      <c r="AE6" s="6">
        <f t="shared" si="1"/>
        <v>625</v>
      </c>
      <c r="AF6" s="4" t="s">
        <v>394</v>
      </c>
      <c r="AG6" s="4" t="s">
        <v>92</v>
      </c>
      <c r="AH6" s="4" t="s">
        <v>92</v>
      </c>
      <c r="AJ6" s="5">
        <v>300</v>
      </c>
      <c r="AK6" s="5">
        <v>300</v>
      </c>
      <c r="AL6" s="4" t="s">
        <v>394</v>
      </c>
      <c r="AM6" s="4" t="s">
        <v>92</v>
      </c>
      <c r="AN6" s="4" t="s">
        <v>92</v>
      </c>
      <c r="AP6" s="5">
        <v>100</v>
      </c>
      <c r="AQ6" s="5">
        <v>100</v>
      </c>
      <c r="AR6" s="4" t="s">
        <v>394</v>
      </c>
      <c r="AS6" s="4" t="s">
        <v>92</v>
      </c>
      <c r="AT6" s="4" t="s">
        <v>92</v>
      </c>
      <c r="AV6" s="5">
        <v>100</v>
      </c>
      <c r="AW6" s="5">
        <v>100</v>
      </c>
      <c r="AX6" s="4" t="s">
        <v>394</v>
      </c>
      <c r="AY6" s="4" t="s">
        <v>92</v>
      </c>
      <c r="AZ6" s="4" t="s">
        <v>92</v>
      </c>
      <c r="BA6" s="5">
        <v>70</v>
      </c>
      <c r="BB6" s="5">
        <v>100</v>
      </c>
      <c r="BC6" s="5">
        <v>100</v>
      </c>
      <c r="BD6" s="4" t="s">
        <v>394</v>
      </c>
      <c r="BE6" s="4" t="s">
        <v>92</v>
      </c>
      <c r="BF6" s="4" t="s">
        <v>92</v>
      </c>
      <c r="BH6" s="5">
        <v>80</v>
      </c>
      <c r="BI6" s="5">
        <v>80</v>
      </c>
      <c r="BJ6" s="4" t="s">
        <v>394</v>
      </c>
      <c r="BK6" s="4" t="s">
        <v>92</v>
      </c>
      <c r="BL6" s="4" t="s">
        <v>92</v>
      </c>
      <c r="BN6" s="5">
        <v>300</v>
      </c>
      <c r="BO6" s="5">
        <v>300</v>
      </c>
      <c r="BP6" s="4" t="s">
        <v>394</v>
      </c>
      <c r="BQ6" s="4" t="s">
        <v>91</v>
      </c>
      <c r="BW6" s="4" t="s">
        <v>92</v>
      </c>
      <c r="BX6" s="4" t="s">
        <v>92</v>
      </c>
      <c r="BZ6" s="5">
        <v>375</v>
      </c>
      <c r="CA6" s="5">
        <v>375</v>
      </c>
      <c r="CB6" s="4" t="s">
        <v>123</v>
      </c>
      <c r="CC6" s="4" t="s">
        <v>92</v>
      </c>
      <c r="CD6" s="4" t="s">
        <v>92</v>
      </c>
      <c r="CF6" s="5">
        <v>380</v>
      </c>
      <c r="CG6" s="5">
        <v>380</v>
      </c>
      <c r="CH6" s="4" t="s">
        <v>123</v>
      </c>
      <c r="CI6" s="4" t="s">
        <v>91</v>
      </c>
      <c r="CP6" s="4" t="s">
        <v>93</v>
      </c>
      <c r="CQ6" s="5">
        <v>1</v>
      </c>
      <c r="CR6" s="5">
        <v>0</v>
      </c>
      <c r="CS6" s="5">
        <v>0</v>
      </c>
      <c r="CT6" s="5">
        <v>0</v>
      </c>
      <c r="CU6" s="5">
        <v>0</v>
      </c>
      <c r="CV6" s="5">
        <v>0</v>
      </c>
      <c r="CW6" s="5">
        <v>0</v>
      </c>
      <c r="CX6" s="5">
        <v>0</v>
      </c>
    </row>
    <row r="7" spans="1:103" s="4" customFormat="1" x14ac:dyDescent="0.25">
      <c r="A7" s="4" t="s">
        <v>228</v>
      </c>
      <c r="B7" s="4" t="s">
        <v>312</v>
      </c>
      <c r="C7" s="4" t="s">
        <v>313</v>
      </c>
      <c r="D7" s="4" t="s">
        <v>87</v>
      </c>
      <c r="E7" s="4" t="s">
        <v>282</v>
      </c>
      <c r="F7" s="4" t="s">
        <v>126</v>
      </c>
      <c r="G7" s="4" t="s">
        <v>379</v>
      </c>
      <c r="H7" s="4" t="s">
        <v>338</v>
      </c>
      <c r="I7" s="4" t="s">
        <v>393</v>
      </c>
      <c r="J7" s="4" t="s">
        <v>344</v>
      </c>
      <c r="K7" s="4" t="s">
        <v>314</v>
      </c>
      <c r="L7" s="4" t="s">
        <v>189</v>
      </c>
      <c r="M7" s="4" t="s">
        <v>90</v>
      </c>
      <c r="N7" s="4" t="s">
        <v>92</v>
      </c>
      <c r="O7" s="4" t="s">
        <v>92</v>
      </c>
      <c r="Q7" s="5">
        <v>190</v>
      </c>
      <c r="R7" s="5">
        <v>190</v>
      </c>
      <c r="S7" s="5" t="s">
        <v>338</v>
      </c>
      <c r="T7" s="4" t="s">
        <v>92</v>
      </c>
      <c r="U7" s="4" t="s">
        <v>91</v>
      </c>
      <c r="V7" s="5">
        <v>400</v>
      </c>
      <c r="W7" s="4" t="s">
        <v>196</v>
      </c>
      <c r="X7" s="5">
        <v>220</v>
      </c>
      <c r="Y7" s="4">
        <f t="shared" si="0"/>
        <v>550</v>
      </c>
      <c r="Z7" s="4" t="s">
        <v>338</v>
      </c>
      <c r="AA7" s="4" t="s">
        <v>92</v>
      </c>
      <c r="AB7" s="4" t="s">
        <v>91</v>
      </c>
      <c r="AC7" s="5">
        <v>8</v>
      </c>
      <c r="AD7" s="5">
        <v>4800</v>
      </c>
      <c r="AE7" s="6">
        <f t="shared" si="1"/>
        <v>600</v>
      </c>
      <c r="AF7" s="4" t="s">
        <v>338</v>
      </c>
      <c r="AG7" s="4" t="s">
        <v>92</v>
      </c>
      <c r="AH7" s="4" t="s">
        <v>92</v>
      </c>
      <c r="AJ7" s="5">
        <v>350</v>
      </c>
      <c r="AK7" s="5">
        <v>350</v>
      </c>
      <c r="AL7" s="4" t="s">
        <v>338</v>
      </c>
      <c r="AM7" s="4" t="s">
        <v>92</v>
      </c>
      <c r="AN7" s="4" t="s">
        <v>92</v>
      </c>
      <c r="AP7" s="5">
        <v>100</v>
      </c>
      <c r="AQ7" s="5">
        <v>100</v>
      </c>
      <c r="AR7" s="4" t="s">
        <v>338</v>
      </c>
      <c r="AS7" s="4" t="s">
        <v>92</v>
      </c>
      <c r="AT7" s="4" t="s">
        <v>92</v>
      </c>
      <c r="AV7" s="5">
        <v>100</v>
      </c>
      <c r="AW7" s="5">
        <v>100</v>
      </c>
      <c r="AX7" s="4" t="s">
        <v>394</v>
      </c>
      <c r="AY7" s="4" t="s">
        <v>92</v>
      </c>
      <c r="AZ7" s="4" t="s">
        <v>92</v>
      </c>
      <c r="BA7" s="5">
        <v>70</v>
      </c>
      <c r="BB7" s="5">
        <v>100</v>
      </c>
      <c r="BC7" s="5">
        <v>100</v>
      </c>
      <c r="BD7" s="4" t="s">
        <v>338</v>
      </c>
      <c r="BE7" s="4" t="s">
        <v>92</v>
      </c>
      <c r="BF7" s="4" t="s">
        <v>92</v>
      </c>
      <c r="BH7" s="5">
        <v>100</v>
      </c>
      <c r="BI7" s="5">
        <v>100</v>
      </c>
      <c r="BJ7" s="4" t="s">
        <v>338</v>
      </c>
      <c r="BK7" s="4" t="s">
        <v>92</v>
      </c>
      <c r="BL7" s="4" t="s">
        <v>92</v>
      </c>
      <c r="BN7" s="5">
        <v>400</v>
      </c>
      <c r="BO7" s="5">
        <v>400</v>
      </c>
      <c r="BP7" s="4" t="s">
        <v>394</v>
      </c>
      <c r="BQ7" s="4" t="s">
        <v>91</v>
      </c>
      <c r="BW7" s="4" t="s">
        <v>92</v>
      </c>
      <c r="BX7" s="4" t="s">
        <v>92</v>
      </c>
      <c r="BZ7" s="5">
        <v>375</v>
      </c>
      <c r="CA7" s="5">
        <v>375</v>
      </c>
      <c r="CB7" s="4" t="s">
        <v>123</v>
      </c>
      <c r="CC7" s="4" t="s">
        <v>92</v>
      </c>
      <c r="CD7" s="4" t="s">
        <v>92</v>
      </c>
      <c r="CF7" s="5">
        <v>380</v>
      </c>
      <c r="CG7" s="5">
        <v>380</v>
      </c>
      <c r="CH7" s="4" t="s">
        <v>123</v>
      </c>
      <c r="CI7" s="4" t="s">
        <v>91</v>
      </c>
      <c r="CP7" s="4" t="s">
        <v>93</v>
      </c>
      <c r="CQ7" s="5">
        <v>1</v>
      </c>
      <c r="CR7" s="5">
        <v>0</v>
      </c>
      <c r="CS7" s="5">
        <v>0</v>
      </c>
      <c r="CT7" s="5">
        <v>0</v>
      </c>
      <c r="CU7" s="5">
        <v>0</v>
      </c>
      <c r="CV7" s="5">
        <v>0</v>
      </c>
      <c r="CW7" s="5">
        <v>0</v>
      </c>
      <c r="CX7" s="5">
        <v>0</v>
      </c>
    </row>
    <row r="8" spans="1:103" s="4" customFormat="1" x14ac:dyDescent="0.25">
      <c r="A8" s="4" t="s">
        <v>359</v>
      </c>
      <c r="B8" s="4" t="s">
        <v>134</v>
      </c>
      <c r="C8" s="4" t="s">
        <v>135</v>
      </c>
      <c r="D8" s="4" t="s">
        <v>98</v>
      </c>
      <c r="E8" s="4" t="s">
        <v>102</v>
      </c>
      <c r="F8" s="4" t="s">
        <v>126</v>
      </c>
      <c r="G8" s="4" t="s">
        <v>376</v>
      </c>
      <c r="H8" s="4" t="s">
        <v>88</v>
      </c>
      <c r="I8" s="4" t="s">
        <v>383</v>
      </c>
      <c r="J8" s="4" t="s">
        <v>105</v>
      </c>
      <c r="K8" s="4" t="s">
        <v>136</v>
      </c>
      <c r="L8" s="4" t="s">
        <v>89</v>
      </c>
      <c r="M8" s="4" t="s">
        <v>90</v>
      </c>
      <c r="N8" s="4" t="s">
        <v>91</v>
      </c>
      <c r="T8" s="4" t="s">
        <v>91</v>
      </c>
      <c r="AA8" s="4" t="s">
        <v>91</v>
      </c>
      <c r="AG8" s="4" t="s">
        <v>91</v>
      </c>
      <c r="AM8" s="4" t="s">
        <v>91</v>
      </c>
      <c r="AS8" s="4" t="s">
        <v>91</v>
      </c>
      <c r="AY8" s="4" t="s">
        <v>91</v>
      </c>
      <c r="BE8" s="4" t="s">
        <v>91</v>
      </c>
      <c r="BK8" s="4" t="s">
        <v>91</v>
      </c>
      <c r="BQ8" s="4" t="s">
        <v>91</v>
      </c>
      <c r="BW8" s="4" t="s">
        <v>91</v>
      </c>
      <c r="CC8" s="4" t="s">
        <v>91</v>
      </c>
      <c r="CI8" s="4" t="s">
        <v>92</v>
      </c>
      <c r="CJ8" s="5">
        <v>6</v>
      </c>
      <c r="CK8" s="4" t="s">
        <v>137</v>
      </c>
      <c r="CL8" s="4" t="s">
        <v>138</v>
      </c>
      <c r="CM8" s="4" t="s">
        <v>91</v>
      </c>
      <c r="CN8" s="5">
        <v>870</v>
      </c>
      <c r="CO8" s="5">
        <v>1</v>
      </c>
      <c r="CP8" s="4" t="s">
        <v>93</v>
      </c>
      <c r="CQ8" s="5">
        <v>1</v>
      </c>
      <c r="CR8" s="5">
        <v>0</v>
      </c>
      <c r="CS8" s="5">
        <v>0</v>
      </c>
      <c r="CT8" s="5">
        <v>0</v>
      </c>
      <c r="CU8" s="5">
        <v>0</v>
      </c>
      <c r="CV8" s="5">
        <v>0</v>
      </c>
      <c r="CW8" s="5">
        <v>0</v>
      </c>
      <c r="CX8" s="5">
        <v>0</v>
      </c>
    </row>
    <row r="9" spans="1:103" s="4" customFormat="1" x14ac:dyDescent="0.25">
      <c r="A9" s="4" t="s">
        <v>369</v>
      </c>
      <c r="B9" s="4" t="s">
        <v>124</v>
      </c>
      <c r="C9" s="4" t="s">
        <v>125</v>
      </c>
      <c r="D9" s="4" t="s">
        <v>98</v>
      </c>
      <c r="E9" s="4" t="s">
        <v>102</v>
      </c>
      <c r="F9" s="4" t="s">
        <v>126</v>
      </c>
      <c r="G9" s="4" t="s">
        <v>376</v>
      </c>
      <c r="H9" s="4" t="s">
        <v>88</v>
      </c>
      <c r="I9" s="4" t="s">
        <v>384</v>
      </c>
      <c r="J9" s="4" t="s">
        <v>121</v>
      </c>
      <c r="K9" s="4" t="s">
        <v>127</v>
      </c>
      <c r="L9" s="4" t="s">
        <v>89</v>
      </c>
      <c r="M9" s="4" t="s">
        <v>90</v>
      </c>
      <c r="N9" s="4" t="s">
        <v>91</v>
      </c>
      <c r="T9" s="4" t="s">
        <v>91</v>
      </c>
      <c r="AA9" s="4" t="s">
        <v>91</v>
      </c>
      <c r="AG9" s="4" t="s">
        <v>91</v>
      </c>
      <c r="AM9" s="4" t="s">
        <v>91</v>
      </c>
      <c r="AS9" s="4" t="s">
        <v>91</v>
      </c>
      <c r="AY9" s="4" t="s">
        <v>91</v>
      </c>
      <c r="BE9" s="4" t="s">
        <v>91</v>
      </c>
      <c r="BK9" s="4" t="s">
        <v>91</v>
      </c>
      <c r="BQ9" s="4" t="s">
        <v>92</v>
      </c>
      <c r="BR9" s="4" t="s">
        <v>91</v>
      </c>
      <c r="BS9" s="5">
        <v>20</v>
      </c>
      <c r="BT9" s="5">
        <v>3200</v>
      </c>
      <c r="BU9" s="4">
        <f>BT9/BS9</f>
        <v>160</v>
      </c>
      <c r="BV9" s="4" t="s">
        <v>88</v>
      </c>
      <c r="BW9" s="4" t="s">
        <v>92</v>
      </c>
      <c r="BX9" s="4" t="s">
        <v>92</v>
      </c>
      <c r="BZ9" s="5">
        <v>370</v>
      </c>
      <c r="CA9" s="5">
        <v>370</v>
      </c>
      <c r="CB9" s="4" t="s">
        <v>88</v>
      </c>
      <c r="CC9" s="4" t="s">
        <v>92</v>
      </c>
      <c r="CD9" s="4" t="s">
        <v>92</v>
      </c>
      <c r="CF9" s="5">
        <v>375</v>
      </c>
      <c r="CG9" s="5">
        <v>375</v>
      </c>
      <c r="CH9" s="4" t="s">
        <v>88</v>
      </c>
      <c r="CI9" s="4" t="s">
        <v>91</v>
      </c>
      <c r="CP9" s="4" t="s">
        <v>93</v>
      </c>
      <c r="CQ9" s="5">
        <v>1</v>
      </c>
      <c r="CR9" s="5">
        <v>0</v>
      </c>
      <c r="CS9" s="5">
        <v>0</v>
      </c>
      <c r="CT9" s="5">
        <v>0</v>
      </c>
      <c r="CU9" s="5">
        <v>0</v>
      </c>
      <c r="CV9" s="5">
        <v>0</v>
      </c>
      <c r="CW9" s="5">
        <v>0</v>
      </c>
      <c r="CX9" s="5">
        <v>0</v>
      </c>
    </row>
    <row r="10" spans="1:103" s="4" customFormat="1" x14ac:dyDescent="0.25">
      <c r="A10" s="4" t="s">
        <v>370</v>
      </c>
      <c r="B10" s="4" t="s">
        <v>128</v>
      </c>
      <c r="C10" s="4" t="s">
        <v>129</v>
      </c>
      <c r="D10" s="4" t="s">
        <v>98</v>
      </c>
      <c r="E10" s="4" t="s">
        <v>102</v>
      </c>
      <c r="F10" s="4" t="s">
        <v>126</v>
      </c>
      <c r="G10" s="4" t="s">
        <v>376</v>
      </c>
      <c r="H10" s="4" t="s">
        <v>88</v>
      </c>
      <c r="I10" s="4" t="s">
        <v>384</v>
      </c>
      <c r="J10" s="4" t="s">
        <v>121</v>
      </c>
      <c r="K10" s="4" t="s">
        <v>130</v>
      </c>
      <c r="L10" s="4" t="s">
        <v>89</v>
      </c>
      <c r="M10" s="4" t="s">
        <v>90</v>
      </c>
      <c r="N10" s="4" t="s">
        <v>91</v>
      </c>
      <c r="T10" s="4" t="s">
        <v>91</v>
      </c>
      <c r="AA10" s="4" t="s">
        <v>91</v>
      </c>
      <c r="AG10" s="4" t="s">
        <v>91</v>
      </c>
      <c r="AM10" s="4" t="s">
        <v>91</v>
      </c>
      <c r="AS10" s="4" t="s">
        <v>91</v>
      </c>
      <c r="AY10" s="4" t="s">
        <v>91</v>
      </c>
      <c r="BE10" s="4" t="s">
        <v>91</v>
      </c>
      <c r="BK10" s="4" t="s">
        <v>91</v>
      </c>
      <c r="BQ10" s="4" t="s">
        <v>91</v>
      </c>
      <c r="BW10" s="4" t="s">
        <v>91</v>
      </c>
      <c r="CC10" s="4" t="s">
        <v>91</v>
      </c>
      <c r="CI10" s="4" t="s">
        <v>91</v>
      </c>
      <c r="CP10" s="4" t="s">
        <v>93</v>
      </c>
      <c r="CQ10" s="5">
        <v>1</v>
      </c>
      <c r="CR10" s="5">
        <v>0</v>
      </c>
      <c r="CS10" s="5">
        <v>0</v>
      </c>
      <c r="CT10" s="5">
        <v>0</v>
      </c>
      <c r="CU10" s="5">
        <v>0</v>
      </c>
      <c r="CV10" s="5">
        <v>0</v>
      </c>
      <c r="CW10" s="5">
        <v>0</v>
      </c>
      <c r="CX10" s="5">
        <v>0</v>
      </c>
    </row>
    <row r="11" spans="1:103" s="4" customFormat="1" x14ac:dyDescent="0.25">
      <c r="A11" s="4" t="s">
        <v>371</v>
      </c>
      <c r="B11" s="4" t="s">
        <v>131</v>
      </c>
      <c r="C11" s="4" t="s">
        <v>132</v>
      </c>
      <c r="D11" s="4" t="s">
        <v>98</v>
      </c>
      <c r="E11" s="4" t="s">
        <v>102</v>
      </c>
      <c r="F11" s="4" t="s">
        <v>126</v>
      </c>
      <c r="G11" s="4" t="s">
        <v>376</v>
      </c>
      <c r="H11" s="4" t="s">
        <v>88</v>
      </c>
      <c r="I11" s="4" t="s">
        <v>384</v>
      </c>
      <c r="J11" s="4" t="s">
        <v>121</v>
      </c>
      <c r="K11" s="4" t="s">
        <v>133</v>
      </c>
      <c r="L11" s="4" t="s">
        <v>89</v>
      </c>
      <c r="M11" s="4" t="s">
        <v>90</v>
      </c>
      <c r="N11" s="4" t="s">
        <v>91</v>
      </c>
      <c r="T11" s="4" t="s">
        <v>91</v>
      </c>
      <c r="AA11" s="4" t="s">
        <v>91</v>
      </c>
      <c r="AG11" s="4" t="s">
        <v>91</v>
      </c>
      <c r="AM11" s="4" t="s">
        <v>91</v>
      </c>
      <c r="AS11" s="4" t="s">
        <v>91</v>
      </c>
      <c r="AY11" s="4" t="s">
        <v>91</v>
      </c>
      <c r="BE11" s="4" t="s">
        <v>91</v>
      </c>
      <c r="BK11" s="4" t="s">
        <v>91</v>
      </c>
      <c r="BQ11" s="4" t="s">
        <v>91</v>
      </c>
      <c r="BW11" s="4" t="s">
        <v>91</v>
      </c>
      <c r="CC11" s="4" t="s">
        <v>91</v>
      </c>
      <c r="CI11" s="4" t="s">
        <v>91</v>
      </c>
      <c r="CP11" s="4" t="s">
        <v>93</v>
      </c>
      <c r="CQ11" s="5">
        <v>1</v>
      </c>
      <c r="CR11" s="5">
        <v>0</v>
      </c>
      <c r="CS11" s="5">
        <v>0</v>
      </c>
      <c r="CT11" s="5">
        <v>0</v>
      </c>
      <c r="CU11" s="5">
        <v>0</v>
      </c>
      <c r="CV11" s="5">
        <v>0</v>
      </c>
      <c r="CW11" s="5">
        <v>0</v>
      </c>
      <c r="CX11" s="5">
        <v>0</v>
      </c>
    </row>
    <row r="12" spans="1:103" s="4" customFormat="1" x14ac:dyDescent="0.25">
      <c r="A12" s="4" t="s">
        <v>373</v>
      </c>
      <c r="B12" s="4" t="s">
        <v>145</v>
      </c>
      <c r="C12" s="4" t="s">
        <v>146</v>
      </c>
      <c r="D12" s="4" t="s">
        <v>98</v>
      </c>
      <c r="E12" s="4" t="s">
        <v>102</v>
      </c>
      <c r="F12" s="4" t="s">
        <v>126</v>
      </c>
      <c r="G12" s="4" t="s">
        <v>376</v>
      </c>
      <c r="H12" s="4" t="s">
        <v>88</v>
      </c>
      <c r="I12" s="4" t="s">
        <v>384</v>
      </c>
      <c r="J12" s="4" t="s">
        <v>121</v>
      </c>
      <c r="K12" s="4" t="s">
        <v>147</v>
      </c>
      <c r="L12" s="4" t="s">
        <v>89</v>
      </c>
      <c r="M12" s="4" t="s">
        <v>90</v>
      </c>
      <c r="N12" s="4" t="s">
        <v>91</v>
      </c>
      <c r="T12" s="4" t="s">
        <v>91</v>
      </c>
      <c r="AA12" s="4" t="s">
        <v>91</v>
      </c>
      <c r="AG12" s="4" t="s">
        <v>91</v>
      </c>
      <c r="AM12" s="4" t="s">
        <v>91</v>
      </c>
      <c r="AS12" s="4" t="s">
        <v>91</v>
      </c>
      <c r="AY12" s="4" t="s">
        <v>91</v>
      </c>
      <c r="BE12" s="4" t="s">
        <v>91</v>
      </c>
      <c r="BK12" s="4" t="s">
        <v>91</v>
      </c>
      <c r="BQ12" s="4" t="s">
        <v>91</v>
      </c>
      <c r="BW12" s="4" t="s">
        <v>91</v>
      </c>
      <c r="CC12" s="4" t="s">
        <v>91</v>
      </c>
      <c r="CI12" s="4" t="s">
        <v>92</v>
      </c>
      <c r="CJ12" s="5">
        <v>6</v>
      </c>
      <c r="CK12" s="4" t="s">
        <v>137</v>
      </c>
      <c r="CL12" s="4" t="s">
        <v>148</v>
      </c>
      <c r="CM12" s="4" t="s">
        <v>92</v>
      </c>
      <c r="CN12" s="5">
        <v>920</v>
      </c>
      <c r="CO12" s="5">
        <v>1</v>
      </c>
      <c r="CP12" s="4" t="s">
        <v>93</v>
      </c>
      <c r="CQ12" s="5">
        <v>1</v>
      </c>
      <c r="CR12" s="5">
        <v>0</v>
      </c>
      <c r="CS12" s="5">
        <v>0</v>
      </c>
      <c r="CT12" s="5">
        <v>0</v>
      </c>
      <c r="CU12" s="5">
        <v>0</v>
      </c>
      <c r="CV12" s="5">
        <v>0</v>
      </c>
      <c r="CW12" s="5">
        <v>0</v>
      </c>
      <c r="CX12" s="5">
        <v>0</v>
      </c>
    </row>
    <row r="13" spans="1:103" s="4" customFormat="1" x14ac:dyDescent="0.25">
      <c r="A13" s="4" t="s">
        <v>254</v>
      </c>
      <c r="B13" s="4" t="s">
        <v>167</v>
      </c>
      <c r="C13" s="4" t="s">
        <v>168</v>
      </c>
      <c r="D13" s="4" t="s">
        <v>98</v>
      </c>
      <c r="E13" s="4" t="s">
        <v>97</v>
      </c>
      <c r="F13" s="4" t="s">
        <v>98</v>
      </c>
      <c r="G13" s="4" t="s">
        <v>376</v>
      </c>
      <c r="H13" s="4" t="s">
        <v>88</v>
      </c>
      <c r="I13" s="4" t="s">
        <v>383</v>
      </c>
      <c r="J13" s="4" t="s">
        <v>105</v>
      </c>
      <c r="K13" s="4" t="s">
        <v>169</v>
      </c>
      <c r="L13" s="4" t="s">
        <v>89</v>
      </c>
      <c r="M13" s="4" t="s">
        <v>90</v>
      </c>
      <c r="N13" s="4" t="s">
        <v>92</v>
      </c>
      <c r="O13" s="4" t="s">
        <v>92</v>
      </c>
      <c r="Q13" s="5">
        <v>188</v>
      </c>
      <c r="R13" s="5">
        <v>188</v>
      </c>
      <c r="S13" s="4" t="s">
        <v>88</v>
      </c>
      <c r="T13" s="4" t="s">
        <v>92</v>
      </c>
      <c r="U13" s="4" t="s">
        <v>92</v>
      </c>
      <c r="W13" s="4" t="s">
        <v>101</v>
      </c>
      <c r="X13" s="5">
        <v>450</v>
      </c>
      <c r="Y13" s="5">
        <v>450</v>
      </c>
      <c r="Z13" s="4" t="s">
        <v>88</v>
      </c>
      <c r="AA13" s="4" t="s">
        <v>92</v>
      </c>
      <c r="AB13" s="4" t="s">
        <v>92</v>
      </c>
      <c r="AD13" s="5">
        <v>550</v>
      </c>
      <c r="AE13" s="5">
        <v>550</v>
      </c>
      <c r="AF13" s="4" t="s">
        <v>88</v>
      </c>
      <c r="AG13" s="4" t="s">
        <v>92</v>
      </c>
      <c r="AH13" s="4" t="s">
        <v>92</v>
      </c>
      <c r="AJ13" s="5">
        <v>245</v>
      </c>
      <c r="AK13" s="5">
        <v>245</v>
      </c>
      <c r="AL13" s="4" t="s">
        <v>88</v>
      </c>
      <c r="AM13" s="4" t="s">
        <v>92</v>
      </c>
      <c r="AN13" s="4" t="s">
        <v>92</v>
      </c>
      <c r="AP13" s="5">
        <v>100</v>
      </c>
      <c r="AQ13" s="5">
        <v>100</v>
      </c>
      <c r="AR13" s="4" t="s">
        <v>88</v>
      </c>
      <c r="AS13" s="4" t="s">
        <v>92</v>
      </c>
      <c r="AT13" s="4" t="s">
        <v>92</v>
      </c>
      <c r="AV13" s="5">
        <v>70</v>
      </c>
      <c r="AW13" s="5">
        <v>70</v>
      </c>
      <c r="AX13" s="4" t="s">
        <v>88</v>
      </c>
      <c r="AY13" s="4" t="s">
        <v>92</v>
      </c>
      <c r="AZ13" s="4" t="s">
        <v>92</v>
      </c>
      <c r="BB13" s="5">
        <v>100</v>
      </c>
      <c r="BC13" s="5">
        <v>100</v>
      </c>
      <c r="BD13" s="4" t="s">
        <v>88</v>
      </c>
      <c r="BE13" s="4" t="s">
        <v>92</v>
      </c>
      <c r="BF13" s="4" t="s">
        <v>92</v>
      </c>
      <c r="BH13" s="5">
        <v>75</v>
      </c>
      <c r="BI13" s="5">
        <v>75</v>
      </c>
      <c r="BJ13" s="4" t="s">
        <v>88</v>
      </c>
      <c r="BK13" s="4" t="s">
        <v>92</v>
      </c>
      <c r="BL13" s="4" t="s">
        <v>92</v>
      </c>
      <c r="BN13" s="5">
        <v>450</v>
      </c>
      <c r="BO13" s="5">
        <v>450</v>
      </c>
      <c r="BP13" s="4" t="s">
        <v>88</v>
      </c>
      <c r="BQ13" s="4" t="s">
        <v>91</v>
      </c>
      <c r="BW13" s="4" t="s">
        <v>91</v>
      </c>
      <c r="CC13" s="4" t="s">
        <v>91</v>
      </c>
      <c r="CI13" s="4" t="s">
        <v>91</v>
      </c>
      <c r="CP13" s="4" t="s">
        <v>93</v>
      </c>
      <c r="CQ13" s="5">
        <v>1</v>
      </c>
      <c r="CR13" s="5">
        <v>0</v>
      </c>
      <c r="CS13" s="5">
        <v>0</v>
      </c>
      <c r="CT13" s="5">
        <v>0</v>
      </c>
      <c r="CU13" s="5">
        <v>0</v>
      </c>
      <c r="CV13" s="5">
        <v>0</v>
      </c>
      <c r="CW13" s="5">
        <v>0</v>
      </c>
      <c r="CX13" s="5">
        <v>0</v>
      </c>
    </row>
    <row r="14" spans="1:103" s="4" customFormat="1" x14ac:dyDescent="0.25">
      <c r="A14" s="4" t="s">
        <v>253</v>
      </c>
      <c r="B14" s="4" t="s">
        <v>173</v>
      </c>
      <c r="C14" s="4" t="s">
        <v>174</v>
      </c>
      <c r="D14" s="4" t="s">
        <v>98</v>
      </c>
      <c r="E14" s="4" t="s">
        <v>97</v>
      </c>
      <c r="F14" s="4" t="s">
        <v>98</v>
      </c>
      <c r="G14" s="4" t="s">
        <v>376</v>
      </c>
      <c r="H14" s="4" t="s">
        <v>88</v>
      </c>
      <c r="I14" s="4" t="s">
        <v>383</v>
      </c>
      <c r="J14" s="4" t="s">
        <v>105</v>
      </c>
      <c r="K14" s="4" t="s">
        <v>175</v>
      </c>
      <c r="L14" s="4" t="s">
        <v>89</v>
      </c>
      <c r="M14" s="4" t="s">
        <v>90</v>
      </c>
      <c r="N14" s="4" t="s">
        <v>92</v>
      </c>
      <c r="O14" s="4" t="s">
        <v>92</v>
      </c>
      <c r="Q14" s="5">
        <v>188</v>
      </c>
      <c r="R14" s="5">
        <v>188</v>
      </c>
      <c r="S14" s="4" t="s">
        <v>88</v>
      </c>
      <c r="T14" s="4" t="s">
        <v>92</v>
      </c>
      <c r="U14" s="4" t="s">
        <v>92</v>
      </c>
      <c r="W14" s="4" t="s">
        <v>101</v>
      </c>
      <c r="X14" s="5">
        <v>600</v>
      </c>
      <c r="Y14" s="5">
        <v>600</v>
      </c>
      <c r="Z14" s="4" t="s">
        <v>88</v>
      </c>
      <c r="AA14" s="4" t="s">
        <v>92</v>
      </c>
      <c r="AB14" s="4" t="s">
        <v>92</v>
      </c>
      <c r="AD14" s="5">
        <v>520</v>
      </c>
      <c r="AE14" s="5">
        <v>520</v>
      </c>
      <c r="AF14" s="4" t="s">
        <v>88</v>
      </c>
      <c r="AG14" s="4" t="s">
        <v>92</v>
      </c>
      <c r="AH14" s="4" t="s">
        <v>92</v>
      </c>
      <c r="AJ14" s="5">
        <v>250</v>
      </c>
      <c r="AK14" s="5">
        <v>250</v>
      </c>
      <c r="AL14" s="4" t="s">
        <v>88</v>
      </c>
      <c r="AM14" s="4" t="s">
        <v>92</v>
      </c>
      <c r="AN14" s="4" t="s">
        <v>92</v>
      </c>
      <c r="AP14" s="5">
        <v>100</v>
      </c>
      <c r="AQ14" s="5">
        <v>100</v>
      </c>
      <c r="AR14" s="4" t="s">
        <v>88</v>
      </c>
      <c r="AS14" s="4" t="s">
        <v>92</v>
      </c>
      <c r="AT14" s="4" t="s">
        <v>92</v>
      </c>
      <c r="AV14" s="5">
        <v>70</v>
      </c>
      <c r="AW14" s="5">
        <v>70</v>
      </c>
      <c r="AX14" s="4" t="s">
        <v>88</v>
      </c>
      <c r="AY14" s="4" t="s">
        <v>92</v>
      </c>
      <c r="AZ14" s="4" t="s">
        <v>92</v>
      </c>
      <c r="BB14" s="5">
        <v>100</v>
      </c>
      <c r="BC14" s="5">
        <v>100</v>
      </c>
      <c r="BD14" s="4" t="s">
        <v>88</v>
      </c>
      <c r="BE14" s="4" t="s">
        <v>92</v>
      </c>
      <c r="BF14" s="4" t="s">
        <v>92</v>
      </c>
      <c r="BH14" s="5">
        <v>60</v>
      </c>
      <c r="BI14" s="5">
        <v>60</v>
      </c>
      <c r="BJ14" s="4" t="s">
        <v>88</v>
      </c>
      <c r="BK14" s="4" t="s">
        <v>92</v>
      </c>
      <c r="BL14" s="4" t="s">
        <v>92</v>
      </c>
      <c r="BN14" s="5">
        <v>500</v>
      </c>
      <c r="BO14" s="5">
        <v>500</v>
      </c>
      <c r="BP14" s="4" t="s">
        <v>88</v>
      </c>
      <c r="BQ14" s="4" t="s">
        <v>91</v>
      </c>
      <c r="BW14" s="4" t="s">
        <v>91</v>
      </c>
      <c r="CC14" s="4" t="s">
        <v>91</v>
      </c>
      <c r="CI14" s="4" t="s">
        <v>91</v>
      </c>
      <c r="CP14" s="4" t="s">
        <v>93</v>
      </c>
      <c r="CQ14" s="5">
        <v>1</v>
      </c>
      <c r="CR14" s="5">
        <v>0</v>
      </c>
      <c r="CS14" s="5">
        <v>0</v>
      </c>
      <c r="CT14" s="5">
        <v>0</v>
      </c>
      <c r="CU14" s="5">
        <v>0</v>
      </c>
      <c r="CV14" s="5">
        <v>0</v>
      </c>
      <c r="CW14" s="5">
        <v>0</v>
      </c>
      <c r="CX14" s="5">
        <v>0</v>
      </c>
    </row>
    <row r="15" spans="1:103" s="4" customFormat="1" x14ac:dyDescent="0.25">
      <c r="A15" s="4" t="s">
        <v>255</v>
      </c>
      <c r="B15" s="4" t="s">
        <v>103</v>
      </c>
      <c r="C15" s="4" t="s">
        <v>104</v>
      </c>
      <c r="D15" s="4" t="s">
        <v>98</v>
      </c>
      <c r="E15" s="4" t="s">
        <v>102</v>
      </c>
      <c r="F15" s="4" t="s">
        <v>98</v>
      </c>
      <c r="G15" s="4" t="s">
        <v>376</v>
      </c>
      <c r="H15" s="4" t="s">
        <v>88</v>
      </c>
      <c r="I15" s="4" t="s">
        <v>383</v>
      </c>
      <c r="J15" s="4" t="s">
        <v>105</v>
      </c>
      <c r="K15" s="4" t="s">
        <v>106</v>
      </c>
      <c r="L15" s="4" t="s">
        <v>89</v>
      </c>
      <c r="M15" s="4" t="s">
        <v>90</v>
      </c>
      <c r="N15" s="4" t="s">
        <v>92</v>
      </c>
      <c r="O15" s="4" t="s">
        <v>91</v>
      </c>
      <c r="P15" s="5"/>
      <c r="Q15" s="5">
        <v>175</v>
      </c>
      <c r="R15" s="5">
        <v>175</v>
      </c>
      <c r="S15" s="4" t="s">
        <v>88</v>
      </c>
      <c r="T15" s="4" t="s">
        <v>92</v>
      </c>
      <c r="U15" s="4" t="s">
        <v>92</v>
      </c>
      <c r="W15" s="4" t="s">
        <v>101</v>
      </c>
      <c r="X15" s="5">
        <v>400</v>
      </c>
      <c r="Y15" s="5">
        <v>400</v>
      </c>
      <c r="Z15" s="4" t="s">
        <v>88</v>
      </c>
      <c r="AA15" s="4" t="s">
        <v>92</v>
      </c>
      <c r="AB15" s="4" t="s">
        <v>92</v>
      </c>
      <c r="AD15" s="5">
        <v>470</v>
      </c>
      <c r="AE15" s="5">
        <v>470</v>
      </c>
      <c r="AF15" s="4" t="s">
        <v>88</v>
      </c>
      <c r="AG15" s="4" t="s">
        <v>92</v>
      </c>
      <c r="AH15" s="4" t="s">
        <v>91</v>
      </c>
      <c r="AI15" s="5">
        <v>10</v>
      </c>
      <c r="AJ15" s="5">
        <v>240</v>
      </c>
      <c r="AK15" s="5">
        <v>240</v>
      </c>
      <c r="AL15" s="4" t="s">
        <v>88</v>
      </c>
      <c r="AM15" s="4" t="s">
        <v>92</v>
      </c>
      <c r="AN15" s="4" t="s">
        <v>92</v>
      </c>
      <c r="AP15" s="5">
        <v>90</v>
      </c>
      <c r="AQ15" s="5">
        <v>90</v>
      </c>
      <c r="AR15" s="4" t="s">
        <v>88</v>
      </c>
      <c r="AS15" s="4" t="s">
        <v>92</v>
      </c>
      <c r="AT15" s="4" t="s">
        <v>92</v>
      </c>
      <c r="AV15" s="5">
        <v>55</v>
      </c>
      <c r="AW15" s="5">
        <v>55</v>
      </c>
      <c r="AX15" s="4" t="s">
        <v>88</v>
      </c>
      <c r="AY15" s="4" t="s">
        <v>92</v>
      </c>
      <c r="AZ15" s="4" t="s">
        <v>92</v>
      </c>
      <c r="BB15" s="5">
        <v>95</v>
      </c>
      <c r="BC15" s="5">
        <v>95</v>
      </c>
      <c r="BD15" s="4" t="s">
        <v>88</v>
      </c>
      <c r="BE15" s="4" t="s">
        <v>92</v>
      </c>
      <c r="BF15" s="4" t="s">
        <v>92</v>
      </c>
      <c r="BH15" s="5">
        <v>60</v>
      </c>
      <c r="BI15" s="5">
        <v>60</v>
      </c>
      <c r="BJ15" s="4" t="s">
        <v>88</v>
      </c>
      <c r="BK15" s="4" t="s">
        <v>92</v>
      </c>
      <c r="BL15" s="4" t="s">
        <v>92</v>
      </c>
      <c r="BN15" s="5">
        <v>390</v>
      </c>
      <c r="BO15" s="5">
        <v>390</v>
      </c>
      <c r="BP15" s="4" t="s">
        <v>88</v>
      </c>
      <c r="BQ15" s="4" t="s">
        <v>91</v>
      </c>
      <c r="BW15" s="4" t="s">
        <v>91</v>
      </c>
      <c r="CC15" s="4" t="s">
        <v>91</v>
      </c>
      <c r="CI15" s="4" t="s">
        <v>91</v>
      </c>
      <c r="CP15" s="4" t="s">
        <v>93</v>
      </c>
      <c r="CQ15" s="5">
        <v>1</v>
      </c>
      <c r="CR15" s="5">
        <v>0</v>
      </c>
      <c r="CS15" s="5">
        <v>0</v>
      </c>
      <c r="CT15" s="5">
        <v>0</v>
      </c>
      <c r="CU15" s="5">
        <v>0</v>
      </c>
      <c r="CV15" s="5">
        <v>0</v>
      </c>
      <c r="CW15" s="5">
        <v>0</v>
      </c>
      <c r="CX15" s="5">
        <v>0</v>
      </c>
    </row>
    <row r="16" spans="1:103" s="4" customFormat="1" x14ac:dyDescent="0.25">
      <c r="A16" s="4" t="s">
        <v>246</v>
      </c>
      <c r="B16" s="4" t="s">
        <v>107</v>
      </c>
      <c r="C16" s="4" t="s">
        <v>108</v>
      </c>
      <c r="D16" s="4" t="s">
        <v>98</v>
      </c>
      <c r="E16" s="4" t="s">
        <v>102</v>
      </c>
      <c r="F16" s="4" t="s">
        <v>98</v>
      </c>
      <c r="G16" s="4" t="s">
        <v>376</v>
      </c>
      <c r="H16" s="4" t="s">
        <v>88</v>
      </c>
      <c r="I16" s="4" t="s">
        <v>383</v>
      </c>
      <c r="J16" s="4" t="s">
        <v>105</v>
      </c>
      <c r="K16" s="4" t="s">
        <v>109</v>
      </c>
      <c r="L16" s="4" t="s">
        <v>89</v>
      </c>
      <c r="M16" s="4" t="s">
        <v>90</v>
      </c>
      <c r="N16" s="4" t="s">
        <v>92</v>
      </c>
      <c r="O16" s="4" t="s">
        <v>91</v>
      </c>
      <c r="P16" s="5"/>
      <c r="Q16" s="5">
        <v>180</v>
      </c>
      <c r="R16" s="5">
        <v>180</v>
      </c>
      <c r="S16" s="4" t="s">
        <v>88</v>
      </c>
      <c r="T16" s="4" t="s">
        <v>92</v>
      </c>
      <c r="U16" s="4" t="s">
        <v>92</v>
      </c>
      <c r="W16" s="4" t="s">
        <v>101</v>
      </c>
      <c r="X16" s="5">
        <v>395</v>
      </c>
      <c r="Y16" s="5">
        <v>395</v>
      </c>
      <c r="Z16" s="4" t="s">
        <v>88</v>
      </c>
      <c r="AA16" s="4" t="s">
        <v>92</v>
      </c>
      <c r="AB16" s="4" t="s">
        <v>92</v>
      </c>
      <c r="AD16" s="5">
        <v>500</v>
      </c>
      <c r="AE16" s="5">
        <v>500</v>
      </c>
      <c r="AF16" s="4" t="s">
        <v>88</v>
      </c>
      <c r="AG16" s="4" t="s">
        <v>92</v>
      </c>
      <c r="AH16" s="4" t="s">
        <v>92</v>
      </c>
      <c r="AI16" s="4">
        <v>2</v>
      </c>
      <c r="AJ16" s="5">
        <v>470</v>
      </c>
      <c r="AK16" s="5">
        <f>AJ16/AI16</f>
        <v>235</v>
      </c>
      <c r="AL16" s="4" t="s">
        <v>88</v>
      </c>
      <c r="AM16" s="4" t="s">
        <v>92</v>
      </c>
      <c r="AN16" s="4" t="s">
        <v>92</v>
      </c>
      <c r="AP16" s="5">
        <v>90</v>
      </c>
      <c r="AQ16" s="5">
        <v>90</v>
      </c>
      <c r="AR16" s="4" t="s">
        <v>88</v>
      </c>
      <c r="AS16" s="4" t="s">
        <v>92</v>
      </c>
      <c r="AT16" s="4" t="s">
        <v>92</v>
      </c>
      <c r="AV16" s="5">
        <v>55</v>
      </c>
      <c r="AW16" s="5">
        <v>55</v>
      </c>
      <c r="AX16" s="4" t="s">
        <v>88</v>
      </c>
      <c r="AY16" s="4" t="s">
        <v>92</v>
      </c>
      <c r="AZ16" s="4" t="s">
        <v>92</v>
      </c>
      <c r="BB16" s="5">
        <v>90</v>
      </c>
      <c r="BC16" s="5">
        <v>90</v>
      </c>
      <c r="BD16" s="4" t="s">
        <v>88</v>
      </c>
      <c r="BE16" s="4" t="s">
        <v>92</v>
      </c>
      <c r="BF16" s="4" t="s">
        <v>92</v>
      </c>
      <c r="BH16" s="5">
        <v>55</v>
      </c>
      <c r="BI16" s="5">
        <v>55</v>
      </c>
      <c r="BJ16" s="4" t="s">
        <v>88</v>
      </c>
      <c r="BK16" s="4" t="s">
        <v>92</v>
      </c>
      <c r="BL16" s="4" t="s">
        <v>92</v>
      </c>
      <c r="BN16" s="5">
        <v>450</v>
      </c>
      <c r="BO16" s="5">
        <v>450</v>
      </c>
      <c r="BP16" s="4" t="s">
        <v>88</v>
      </c>
      <c r="BQ16" s="4" t="s">
        <v>91</v>
      </c>
      <c r="BW16" s="4" t="s">
        <v>91</v>
      </c>
      <c r="CC16" s="4" t="s">
        <v>91</v>
      </c>
      <c r="CI16" s="4" t="s">
        <v>91</v>
      </c>
      <c r="CP16" s="4" t="s">
        <v>93</v>
      </c>
      <c r="CQ16" s="5">
        <v>1</v>
      </c>
      <c r="CR16" s="5">
        <v>0</v>
      </c>
      <c r="CS16" s="5">
        <v>0</v>
      </c>
      <c r="CT16" s="5">
        <v>0</v>
      </c>
      <c r="CU16" s="5">
        <v>0</v>
      </c>
      <c r="CV16" s="5">
        <v>0</v>
      </c>
      <c r="CW16" s="5">
        <v>0</v>
      </c>
      <c r="CX16" s="5">
        <v>0</v>
      </c>
    </row>
    <row r="17" spans="1:102" s="4" customFormat="1" x14ac:dyDescent="0.25">
      <c r="A17" s="4" t="s">
        <v>257</v>
      </c>
      <c r="B17" s="4" t="s">
        <v>176</v>
      </c>
      <c r="C17" s="4" t="s">
        <v>177</v>
      </c>
      <c r="D17" s="4" t="s">
        <v>98</v>
      </c>
      <c r="E17" s="4" t="s">
        <v>97</v>
      </c>
      <c r="F17" s="4" t="s">
        <v>98</v>
      </c>
      <c r="G17" s="4" t="s">
        <v>376</v>
      </c>
      <c r="H17" s="4" t="s">
        <v>88</v>
      </c>
      <c r="I17" s="4" t="s">
        <v>383</v>
      </c>
      <c r="J17" s="4" t="s">
        <v>105</v>
      </c>
      <c r="K17" s="4" t="s">
        <v>178</v>
      </c>
      <c r="L17" s="4" t="s">
        <v>89</v>
      </c>
      <c r="M17" s="4" t="s">
        <v>90</v>
      </c>
      <c r="N17" s="4" t="s">
        <v>92</v>
      </c>
      <c r="O17" s="4" t="s">
        <v>92</v>
      </c>
      <c r="Q17" s="5">
        <v>200</v>
      </c>
      <c r="R17" s="5">
        <v>200</v>
      </c>
      <c r="S17" s="4" t="s">
        <v>88</v>
      </c>
      <c r="T17" s="4" t="s">
        <v>92</v>
      </c>
      <c r="U17" s="4" t="s">
        <v>92</v>
      </c>
      <c r="W17" s="4" t="s">
        <v>101</v>
      </c>
      <c r="X17" s="5">
        <v>550</v>
      </c>
      <c r="Y17" s="5">
        <v>550</v>
      </c>
      <c r="Z17" s="4" t="s">
        <v>88</v>
      </c>
      <c r="AA17" s="4" t="s">
        <v>92</v>
      </c>
      <c r="AB17" s="4" t="s">
        <v>92</v>
      </c>
      <c r="AD17" s="5">
        <v>500</v>
      </c>
      <c r="AE17" s="5">
        <v>500</v>
      </c>
      <c r="AF17" s="4" t="s">
        <v>88</v>
      </c>
      <c r="AG17" s="4" t="s">
        <v>92</v>
      </c>
      <c r="AH17" s="4" t="s">
        <v>92</v>
      </c>
      <c r="AJ17" s="5">
        <v>250</v>
      </c>
      <c r="AK17" s="5">
        <v>250</v>
      </c>
      <c r="AL17" s="4" t="s">
        <v>88</v>
      </c>
      <c r="AM17" s="4" t="s">
        <v>92</v>
      </c>
      <c r="AN17" s="4" t="s">
        <v>92</v>
      </c>
      <c r="AP17" s="5">
        <v>100</v>
      </c>
      <c r="AQ17" s="5">
        <v>100</v>
      </c>
      <c r="AR17" s="4" t="s">
        <v>88</v>
      </c>
      <c r="AS17" s="4" t="s">
        <v>92</v>
      </c>
      <c r="AT17" s="4" t="s">
        <v>92</v>
      </c>
      <c r="AV17" s="5">
        <v>60</v>
      </c>
      <c r="AW17" s="5">
        <v>60</v>
      </c>
      <c r="AX17" s="4" t="s">
        <v>88</v>
      </c>
      <c r="AY17" s="4" t="s">
        <v>92</v>
      </c>
      <c r="AZ17" s="4" t="s">
        <v>92</v>
      </c>
      <c r="BB17" s="5">
        <v>80</v>
      </c>
      <c r="BC17" s="5">
        <v>80</v>
      </c>
      <c r="BD17" s="4" t="s">
        <v>88</v>
      </c>
      <c r="BE17" s="4" t="s">
        <v>92</v>
      </c>
      <c r="BF17" s="4" t="s">
        <v>92</v>
      </c>
      <c r="BH17" s="5">
        <v>70</v>
      </c>
      <c r="BI17" s="5">
        <v>70</v>
      </c>
      <c r="BJ17" s="4" t="s">
        <v>88</v>
      </c>
      <c r="BK17" s="4" t="s">
        <v>92</v>
      </c>
      <c r="BL17" s="4" t="s">
        <v>92</v>
      </c>
      <c r="BN17" s="5">
        <v>400</v>
      </c>
      <c r="BO17" s="5">
        <v>400</v>
      </c>
      <c r="BP17" s="4" t="s">
        <v>88</v>
      </c>
      <c r="BQ17" s="4" t="s">
        <v>91</v>
      </c>
      <c r="BW17" s="4" t="s">
        <v>91</v>
      </c>
      <c r="CC17" s="4" t="s">
        <v>91</v>
      </c>
      <c r="CI17" s="4" t="s">
        <v>91</v>
      </c>
      <c r="CP17" s="4" t="s">
        <v>93</v>
      </c>
      <c r="CQ17" s="5">
        <v>1</v>
      </c>
      <c r="CR17" s="5">
        <v>0</v>
      </c>
      <c r="CS17" s="5">
        <v>0</v>
      </c>
      <c r="CT17" s="5">
        <v>0</v>
      </c>
      <c r="CU17" s="5">
        <v>0</v>
      </c>
      <c r="CV17" s="5">
        <v>0</v>
      </c>
      <c r="CW17" s="5">
        <v>0</v>
      </c>
      <c r="CX17" s="5">
        <v>0</v>
      </c>
    </row>
    <row r="18" spans="1:102" s="4" customFormat="1" x14ac:dyDescent="0.25">
      <c r="A18" s="4" t="s">
        <v>248</v>
      </c>
      <c r="B18" s="4" t="s">
        <v>110</v>
      </c>
      <c r="C18" s="4" t="s">
        <v>111</v>
      </c>
      <c r="D18" s="4" t="s">
        <v>98</v>
      </c>
      <c r="E18" s="4" t="s">
        <v>102</v>
      </c>
      <c r="F18" s="4" t="s">
        <v>98</v>
      </c>
      <c r="G18" s="4" t="s">
        <v>376</v>
      </c>
      <c r="H18" s="4" t="s">
        <v>88</v>
      </c>
      <c r="I18" s="4" t="s">
        <v>383</v>
      </c>
      <c r="J18" s="4" t="s">
        <v>105</v>
      </c>
      <c r="K18" s="4" t="s">
        <v>112</v>
      </c>
      <c r="L18" s="4" t="s">
        <v>89</v>
      </c>
      <c r="M18" s="4" t="s">
        <v>90</v>
      </c>
      <c r="N18" s="4" t="s">
        <v>92</v>
      </c>
      <c r="O18" s="4" t="s">
        <v>91</v>
      </c>
      <c r="P18" s="5"/>
      <c r="Q18" s="5">
        <v>188</v>
      </c>
      <c r="R18" s="5">
        <v>188</v>
      </c>
      <c r="S18" s="4" t="s">
        <v>88</v>
      </c>
      <c r="T18" s="4" t="s">
        <v>92</v>
      </c>
      <c r="U18" s="4" t="s">
        <v>92</v>
      </c>
      <c r="W18" s="4" t="s">
        <v>101</v>
      </c>
      <c r="X18" s="5">
        <v>490</v>
      </c>
      <c r="Y18" s="5">
        <v>490</v>
      </c>
      <c r="Z18" s="4" t="s">
        <v>88</v>
      </c>
      <c r="AA18" s="4" t="s">
        <v>92</v>
      </c>
      <c r="AB18" s="4" t="s">
        <v>92</v>
      </c>
      <c r="AD18" s="5">
        <v>495</v>
      </c>
      <c r="AE18" s="5">
        <v>495</v>
      </c>
      <c r="AF18" s="4" t="s">
        <v>88</v>
      </c>
      <c r="AG18" s="4" t="s">
        <v>92</v>
      </c>
      <c r="AH18" s="4" t="s">
        <v>91</v>
      </c>
      <c r="AI18" s="5">
        <v>10</v>
      </c>
      <c r="AJ18" s="5">
        <v>250</v>
      </c>
      <c r="AK18" s="5">
        <v>250</v>
      </c>
      <c r="AL18" s="4" t="s">
        <v>88</v>
      </c>
      <c r="AM18" s="4" t="s">
        <v>92</v>
      </c>
      <c r="AN18" s="4" t="s">
        <v>92</v>
      </c>
      <c r="AP18" s="5">
        <v>100</v>
      </c>
      <c r="AQ18" s="5">
        <v>100</v>
      </c>
      <c r="AR18" s="4" t="s">
        <v>88</v>
      </c>
      <c r="AS18" s="4" t="s">
        <v>92</v>
      </c>
      <c r="AT18" s="4" t="s">
        <v>92</v>
      </c>
      <c r="AV18" s="5">
        <v>80</v>
      </c>
      <c r="AW18" s="5">
        <v>80</v>
      </c>
      <c r="AX18" s="4" t="s">
        <v>88</v>
      </c>
      <c r="AY18" s="4" t="s">
        <v>92</v>
      </c>
      <c r="AZ18" s="4" t="s">
        <v>92</v>
      </c>
      <c r="BB18" s="5">
        <v>80</v>
      </c>
      <c r="BC18" s="5">
        <v>80</v>
      </c>
      <c r="BD18" s="4" t="s">
        <v>88</v>
      </c>
      <c r="BE18" s="4" t="s">
        <v>92</v>
      </c>
      <c r="BF18" s="4" t="s">
        <v>92</v>
      </c>
      <c r="BH18" s="5">
        <v>60</v>
      </c>
      <c r="BI18" s="5">
        <v>60</v>
      </c>
      <c r="BJ18" s="4" t="s">
        <v>88</v>
      </c>
      <c r="BK18" s="4" t="s">
        <v>92</v>
      </c>
      <c r="BL18" s="4" t="s">
        <v>92</v>
      </c>
      <c r="BN18" s="5">
        <v>400</v>
      </c>
      <c r="BO18" s="5">
        <v>400</v>
      </c>
      <c r="BP18" s="4" t="s">
        <v>88</v>
      </c>
      <c r="BQ18" s="4" t="s">
        <v>91</v>
      </c>
      <c r="BW18" s="4" t="s">
        <v>91</v>
      </c>
      <c r="CC18" s="4" t="s">
        <v>91</v>
      </c>
      <c r="CI18" s="4" t="s">
        <v>91</v>
      </c>
      <c r="CP18" s="4" t="s">
        <v>93</v>
      </c>
      <c r="CQ18" s="5">
        <v>1</v>
      </c>
      <c r="CR18" s="5">
        <v>0</v>
      </c>
      <c r="CS18" s="5">
        <v>0</v>
      </c>
      <c r="CT18" s="5">
        <v>0</v>
      </c>
      <c r="CU18" s="5">
        <v>0</v>
      </c>
      <c r="CV18" s="5">
        <v>0</v>
      </c>
      <c r="CW18" s="5">
        <v>0</v>
      </c>
      <c r="CX18" s="5">
        <v>0</v>
      </c>
    </row>
    <row r="19" spans="1:102" s="4" customFormat="1" x14ac:dyDescent="0.25">
      <c r="A19" s="4" t="s">
        <v>225</v>
      </c>
      <c r="B19" s="4" t="s">
        <v>94</v>
      </c>
      <c r="C19" s="4" t="s">
        <v>95</v>
      </c>
      <c r="D19" s="4" t="s">
        <v>96</v>
      </c>
      <c r="E19" s="4" t="s">
        <v>97</v>
      </c>
      <c r="F19" s="4" t="s">
        <v>98</v>
      </c>
      <c r="G19" s="4" t="s">
        <v>376</v>
      </c>
      <c r="H19" s="4" t="s">
        <v>88</v>
      </c>
      <c r="I19" s="4" t="s">
        <v>385</v>
      </c>
      <c r="J19" s="4" t="s">
        <v>99</v>
      </c>
      <c r="K19" s="4" t="s">
        <v>100</v>
      </c>
      <c r="L19" s="4" t="s">
        <v>89</v>
      </c>
      <c r="M19" s="4" t="s">
        <v>90</v>
      </c>
      <c r="N19" s="4" t="s">
        <v>92</v>
      </c>
      <c r="O19" s="4" t="s">
        <v>92</v>
      </c>
      <c r="Q19" s="5">
        <v>200</v>
      </c>
      <c r="R19" s="5">
        <v>200</v>
      </c>
      <c r="S19" s="4" t="s">
        <v>88</v>
      </c>
      <c r="T19" s="4" t="s">
        <v>92</v>
      </c>
      <c r="U19" s="4" t="s">
        <v>92</v>
      </c>
      <c r="W19" s="4" t="s">
        <v>101</v>
      </c>
      <c r="X19" s="5">
        <v>550</v>
      </c>
      <c r="Y19" s="5">
        <v>550</v>
      </c>
      <c r="Z19" s="4" t="s">
        <v>88</v>
      </c>
      <c r="AA19" s="4" t="s">
        <v>92</v>
      </c>
      <c r="AB19" s="4" t="s">
        <v>92</v>
      </c>
      <c r="AD19" s="5">
        <v>600</v>
      </c>
      <c r="AE19" s="5">
        <v>600</v>
      </c>
      <c r="AF19" s="4" t="s">
        <v>88</v>
      </c>
      <c r="AG19" s="4" t="s">
        <v>92</v>
      </c>
      <c r="AH19" s="4" t="s">
        <v>92</v>
      </c>
      <c r="AJ19" s="5">
        <v>300</v>
      </c>
      <c r="AK19" s="5">
        <v>300</v>
      </c>
      <c r="AL19" s="4" t="s">
        <v>88</v>
      </c>
      <c r="AM19" s="4" t="s">
        <v>92</v>
      </c>
      <c r="AN19" s="4" t="s">
        <v>92</v>
      </c>
      <c r="AP19" s="5">
        <v>110</v>
      </c>
      <c r="AQ19" s="5">
        <v>110</v>
      </c>
      <c r="AR19" s="4" t="s">
        <v>88</v>
      </c>
      <c r="AS19" s="4" t="s">
        <v>92</v>
      </c>
      <c r="AT19" s="4" t="s">
        <v>92</v>
      </c>
      <c r="AV19" s="5">
        <v>100</v>
      </c>
      <c r="AW19" s="5">
        <v>100</v>
      </c>
      <c r="AX19" s="4" t="s">
        <v>88</v>
      </c>
      <c r="AY19" s="4" t="s">
        <v>92</v>
      </c>
      <c r="AZ19" s="4" t="s">
        <v>92</v>
      </c>
      <c r="BB19" s="5">
        <v>100</v>
      </c>
      <c r="BC19" s="5">
        <v>100</v>
      </c>
      <c r="BD19" s="4" t="s">
        <v>88</v>
      </c>
      <c r="BE19" s="4" t="s">
        <v>92</v>
      </c>
      <c r="BF19" s="4" t="s">
        <v>92</v>
      </c>
      <c r="BH19" s="5">
        <v>80</v>
      </c>
      <c r="BI19" s="5">
        <v>80</v>
      </c>
      <c r="BJ19" s="4" t="s">
        <v>88</v>
      </c>
      <c r="BK19" s="4" t="s">
        <v>92</v>
      </c>
      <c r="BL19" s="4" t="s">
        <v>92</v>
      </c>
      <c r="BN19" s="5">
        <v>450</v>
      </c>
      <c r="BO19" s="5">
        <v>450</v>
      </c>
      <c r="BP19" s="4" t="s">
        <v>88</v>
      </c>
      <c r="BQ19" s="4" t="s">
        <v>91</v>
      </c>
      <c r="BW19" s="4" t="s">
        <v>91</v>
      </c>
      <c r="CC19" s="4" t="s">
        <v>91</v>
      </c>
      <c r="CI19" s="4" t="s">
        <v>91</v>
      </c>
      <c r="CP19" s="4" t="s">
        <v>93</v>
      </c>
      <c r="CQ19" s="5">
        <v>1</v>
      </c>
      <c r="CR19" s="5">
        <v>0</v>
      </c>
      <c r="CS19" s="5">
        <v>0</v>
      </c>
      <c r="CT19" s="5">
        <v>0</v>
      </c>
      <c r="CU19" s="5">
        <v>0</v>
      </c>
      <c r="CV19" s="5">
        <v>0</v>
      </c>
      <c r="CW19" s="5">
        <v>0</v>
      </c>
      <c r="CX19" s="5">
        <v>0</v>
      </c>
    </row>
    <row r="20" spans="1:102" s="4" customFormat="1" x14ac:dyDescent="0.25">
      <c r="A20" s="4" t="s">
        <v>262</v>
      </c>
      <c r="B20" s="4" t="s">
        <v>293</v>
      </c>
      <c r="C20" s="4" t="s">
        <v>294</v>
      </c>
      <c r="D20" s="4" t="s">
        <v>87</v>
      </c>
      <c r="E20" s="4" t="s">
        <v>282</v>
      </c>
      <c r="F20" s="4" t="s">
        <v>98</v>
      </c>
      <c r="G20" s="4" t="s">
        <v>378</v>
      </c>
      <c r="H20" s="4" t="s">
        <v>123</v>
      </c>
      <c r="I20" s="4" t="s">
        <v>388</v>
      </c>
      <c r="J20" s="4" t="s">
        <v>342</v>
      </c>
      <c r="K20" s="4" t="s">
        <v>295</v>
      </c>
      <c r="L20" s="4" t="s">
        <v>189</v>
      </c>
      <c r="M20" s="4" t="s">
        <v>90</v>
      </c>
      <c r="N20" s="4" t="s">
        <v>92</v>
      </c>
      <c r="O20" s="4" t="s">
        <v>92</v>
      </c>
      <c r="Q20" s="5">
        <v>240</v>
      </c>
      <c r="R20" s="5">
        <v>240</v>
      </c>
      <c r="S20" s="5" t="s">
        <v>123</v>
      </c>
      <c r="T20" s="4" t="s">
        <v>92</v>
      </c>
      <c r="U20" s="4" t="s">
        <v>91</v>
      </c>
      <c r="V20" s="5">
        <v>400</v>
      </c>
      <c r="W20" s="4" t="s">
        <v>196</v>
      </c>
      <c r="X20" s="5">
        <v>190</v>
      </c>
      <c r="Y20" s="4">
        <f>X20/V20*1000</f>
        <v>475</v>
      </c>
      <c r="Z20" s="4" t="s">
        <v>123</v>
      </c>
      <c r="AA20" s="4" t="s">
        <v>92</v>
      </c>
      <c r="AB20" s="4" t="s">
        <v>91</v>
      </c>
      <c r="AC20" s="5">
        <v>8</v>
      </c>
      <c r="AD20" s="5">
        <v>4700</v>
      </c>
      <c r="AE20" s="6">
        <f>AD20/AC20</f>
        <v>587.5</v>
      </c>
      <c r="AF20" s="4" t="s">
        <v>123</v>
      </c>
      <c r="AG20" s="4" t="s">
        <v>92</v>
      </c>
      <c r="AH20" s="4" t="s">
        <v>92</v>
      </c>
      <c r="AJ20" s="5">
        <v>300</v>
      </c>
      <c r="AK20" s="5">
        <v>300</v>
      </c>
      <c r="AL20" s="4" t="s">
        <v>123</v>
      </c>
      <c r="AM20" s="4" t="s">
        <v>92</v>
      </c>
      <c r="AN20" s="4" t="s">
        <v>92</v>
      </c>
      <c r="AP20" s="5">
        <v>50</v>
      </c>
      <c r="AQ20" s="5">
        <v>50</v>
      </c>
      <c r="AR20" s="4" t="s">
        <v>123</v>
      </c>
      <c r="AS20" s="4" t="s">
        <v>92</v>
      </c>
      <c r="AT20" s="4" t="s">
        <v>92</v>
      </c>
      <c r="AV20" s="5">
        <v>140</v>
      </c>
      <c r="AW20" s="5">
        <v>140</v>
      </c>
      <c r="AX20" s="4" t="s">
        <v>123</v>
      </c>
      <c r="AY20" s="4" t="s">
        <v>92</v>
      </c>
      <c r="AZ20" s="4" t="s">
        <v>92</v>
      </c>
      <c r="BA20" s="5">
        <v>70</v>
      </c>
      <c r="BB20" s="5">
        <v>100</v>
      </c>
      <c r="BC20" s="5">
        <v>100</v>
      </c>
      <c r="BD20" s="4" t="s">
        <v>123</v>
      </c>
      <c r="BE20" s="4" t="s">
        <v>92</v>
      </c>
      <c r="BF20" s="4" t="s">
        <v>91</v>
      </c>
      <c r="BG20" s="5">
        <v>200</v>
      </c>
      <c r="BH20" s="5">
        <v>160</v>
      </c>
      <c r="BI20" s="4">
        <f>BH20/2</f>
        <v>80</v>
      </c>
      <c r="BJ20" s="4" t="s">
        <v>123</v>
      </c>
      <c r="BK20" s="4" t="s">
        <v>92</v>
      </c>
      <c r="BL20" s="4" t="s">
        <v>92</v>
      </c>
      <c r="BN20" s="5">
        <v>240</v>
      </c>
      <c r="BO20" s="5">
        <v>240</v>
      </c>
      <c r="BP20" s="4" t="s">
        <v>123</v>
      </c>
      <c r="BQ20" s="4" t="s">
        <v>92</v>
      </c>
      <c r="BR20" s="4" t="s">
        <v>91</v>
      </c>
      <c r="BS20" s="5">
        <v>20</v>
      </c>
      <c r="BT20" s="5">
        <v>3200</v>
      </c>
      <c r="BU20" s="4">
        <f>BT20/BS20</f>
        <v>160</v>
      </c>
      <c r="BV20" s="4" t="s">
        <v>123</v>
      </c>
      <c r="BW20" s="4" t="s">
        <v>92</v>
      </c>
      <c r="BX20" s="4" t="s">
        <v>92</v>
      </c>
      <c r="BZ20" s="5">
        <v>365</v>
      </c>
      <c r="CA20" s="5">
        <v>365</v>
      </c>
      <c r="CB20" s="4" t="s">
        <v>123</v>
      </c>
      <c r="CC20" s="4" t="s">
        <v>92</v>
      </c>
      <c r="CD20" s="4" t="s">
        <v>92</v>
      </c>
      <c r="CF20" s="5">
        <v>375</v>
      </c>
      <c r="CG20" s="5">
        <v>375</v>
      </c>
      <c r="CH20" s="4" t="s">
        <v>123</v>
      </c>
      <c r="CI20" s="4" t="s">
        <v>91</v>
      </c>
      <c r="CP20" s="4" t="s">
        <v>93</v>
      </c>
      <c r="CQ20" s="5">
        <v>1</v>
      </c>
      <c r="CR20" s="5">
        <v>0</v>
      </c>
      <c r="CS20" s="5">
        <v>0</v>
      </c>
      <c r="CT20" s="5">
        <v>0</v>
      </c>
      <c r="CU20" s="5">
        <v>0</v>
      </c>
      <c r="CV20" s="5">
        <v>0</v>
      </c>
      <c r="CW20" s="5">
        <v>0</v>
      </c>
      <c r="CX20" s="5">
        <v>0</v>
      </c>
    </row>
    <row r="21" spans="1:102" s="4" customFormat="1" x14ac:dyDescent="0.25">
      <c r="A21" s="4" t="s">
        <v>263</v>
      </c>
      <c r="B21" s="4" t="s">
        <v>296</v>
      </c>
      <c r="C21" s="4" t="s">
        <v>297</v>
      </c>
      <c r="D21" s="4" t="s">
        <v>87</v>
      </c>
      <c r="E21" s="4" t="s">
        <v>282</v>
      </c>
      <c r="F21" s="4" t="s">
        <v>98</v>
      </c>
      <c r="G21" s="4" t="s">
        <v>378</v>
      </c>
      <c r="H21" s="4" t="s">
        <v>123</v>
      </c>
      <c r="I21" s="4" t="s">
        <v>388</v>
      </c>
      <c r="J21" s="4" t="s">
        <v>342</v>
      </c>
      <c r="K21" s="4" t="s">
        <v>298</v>
      </c>
      <c r="L21" s="4" t="s">
        <v>189</v>
      </c>
      <c r="M21" s="4" t="s">
        <v>299</v>
      </c>
      <c r="N21" s="4" t="s">
        <v>92</v>
      </c>
      <c r="O21" s="4" t="s">
        <v>92</v>
      </c>
      <c r="Q21" s="5">
        <v>250</v>
      </c>
      <c r="R21" s="5">
        <v>250</v>
      </c>
      <c r="S21" s="5" t="s">
        <v>123</v>
      </c>
      <c r="T21" s="4" t="s">
        <v>92</v>
      </c>
      <c r="U21" s="4" t="s">
        <v>91</v>
      </c>
      <c r="V21" s="5">
        <v>400</v>
      </c>
      <c r="W21" s="4" t="s">
        <v>196</v>
      </c>
      <c r="X21" s="5">
        <v>180</v>
      </c>
      <c r="Y21" s="4">
        <f>X21/V21*1000</f>
        <v>450</v>
      </c>
      <c r="Z21" s="4" t="s">
        <v>123</v>
      </c>
      <c r="AA21" s="4" t="s">
        <v>92</v>
      </c>
      <c r="AB21" s="4" t="s">
        <v>91</v>
      </c>
      <c r="AC21" s="5">
        <v>8</v>
      </c>
      <c r="AD21" s="5">
        <v>4700</v>
      </c>
      <c r="AE21" s="6">
        <f>AD21/AC21</f>
        <v>587.5</v>
      </c>
      <c r="AF21" s="4" t="s">
        <v>123</v>
      </c>
      <c r="AG21" s="4" t="s">
        <v>92</v>
      </c>
      <c r="AH21" s="4" t="s">
        <v>92</v>
      </c>
      <c r="AJ21" s="5">
        <v>300</v>
      </c>
      <c r="AK21" s="5">
        <v>300</v>
      </c>
      <c r="AL21" s="4" t="s">
        <v>123</v>
      </c>
      <c r="AM21" s="4" t="s">
        <v>92</v>
      </c>
      <c r="AN21" s="4" t="s">
        <v>92</v>
      </c>
      <c r="AP21" s="5">
        <v>50</v>
      </c>
      <c r="AQ21" s="5">
        <v>50</v>
      </c>
      <c r="AR21" s="4" t="s">
        <v>123</v>
      </c>
      <c r="AS21" s="4" t="s">
        <v>92</v>
      </c>
      <c r="AT21" s="4" t="s">
        <v>92</v>
      </c>
      <c r="AV21" s="5">
        <v>120</v>
      </c>
      <c r="AW21" s="5">
        <v>120</v>
      </c>
      <c r="AX21" s="4" t="s">
        <v>123</v>
      </c>
      <c r="AY21" s="4" t="s">
        <v>92</v>
      </c>
      <c r="AZ21" s="4" t="s">
        <v>92</v>
      </c>
      <c r="BA21" s="5">
        <v>70</v>
      </c>
      <c r="BB21" s="5">
        <v>100</v>
      </c>
      <c r="BC21" s="5">
        <v>100</v>
      </c>
      <c r="BD21" s="4" t="s">
        <v>123</v>
      </c>
      <c r="BE21" s="4" t="s">
        <v>92</v>
      </c>
      <c r="BF21" s="4" t="s">
        <v>92</v>
      </c>
      <c r="BH21" s="5">
        <v>80</v>
      </c>
      <c r="BI21" s="5">
        <v>80</v>
      </c>
      <c r="BJ21" s="4" t="s">
        <v>123</v>
      </c>
      <c r="BK21" s="4" t="s">
        <v>92</v>
      </c>
      <c r="BL21" s="4" t="s">
        <v>92</v>
      </c>
      <c r="BN21" s="5">
        <v>220</v>
      </c>
      <c r="BO21" s="5">
        <v>220</v>
      </c>
      <c r="BP21" s="4" t="s">
        <v>123</v>
      </c>
      <c r="BQ21" s="4" t="s">
        <v>92</v>
      </c>
      <c r="BR21" s="4" t="s">
        <v>91</v>
      </c>
      <c r="BS21" s="5">
        <v>20</v>
      </c>
      <c r="BT21" s="5">
        <v>3200</v>
      </c>
      <c r="BU21" s="4">
        <f>BT21/BS21</f>
        <v>160</v>
      </c>
      <c r="BV21" s="4" t="s">
        <v>123</v>
      </c>
      <c r="BW21" s="4" t="s">
        <v>92</v>
      </c>
      <c r="BX21" s="4" t="s">
        <v>92</v>
      </c>
      <c r="BZ21" s="5">
        <v>365</v>
      </c>
      <c r="CA21" s="5">
        <v>365</v>
      </c>
      <c r="CB21" s="4" t="s">
        <v>123</v>
      </c>
      <c r="CC21" s="4" t="s">
        <v>92</v>
      </c>
      <c r="CD21" s="4" t="s">
        <v>92</v>
      </c>
      <c r="CF21" s="5">
        <v>375</v>
      </c>
      <c r="CG21" s="5">
        <v>375</v>
      </c>
      <c r="CH21" s="4" t="s">
        <v>123</v>
      </c>
      <c r="CI21" s="4" t="s">
        <v>91</v>
      </c>
      <c r="CP21" s="4" t="s">
        <v>93</v>
      </c>
      <c r="CQ21" s="5">
        <v>1</v>
      </c>
      <c r="CR21" s="5">
        <v>0</v>
      </c>
      <c r="CS21" s="5">
        <v>0</v>
      </c>
      <c r="CT21" s="5">
        <v>0</v>
      </c>
      <c r="CU21" s="5">
        <v>0</v>
      </c>
      <c r="CV21" s="5">
        <v>0</v>
      </c>
      <c r="CW21" s="5">
        <v>0</v>
      </c>
      <c r="CX21" s="5">
        <v>0</v>
      </c>
    </row>
    <row r="22" spans="1:102" s="4" customFormat="1" x14ac:dyDescent="0.25">
      <c r="A22" s="4" t="s">
        <v>279</v>
      </c>
      <c r="B22" s="4" t="s">
        <v>164</v>
      </c>
      <c r="C22" s="4" t="s">
        <v>165</v>
      </c>
      <c r="D22" s="4" t="s">
        <v>98</v>
      </c>
      <c r="E22" s="4" t="s">
        <v>97</v>
      </c>
      <c r="F22" s="4" t="s">
        <v>98</v>
      </c>
      <c r="G22" s="4" t="s">
        <v>376</v>
      </c>
      <c r="H22" s="4" t="s">
        <v>88</v>
      </c>
      <c r="I22" s="4" t="s">
        <v>383</v>
      </c>
      <c r="J22" s="4" t="s">
        <v>105</v>
      </c>
      <c r="K22" s="4" t="s">
        <v>166</v>
      </c>
      <c r="L22" s="4" t="s">
        <v>89</v>
      </c>
      <c r="M22" s="4" t="s">
        <v>90</v>
      </c>
      <c r="N22" s="4" t="s">
        <v>91</v>
      </c>
      <c r="T22" s="4" t="s">
        <v>91</v>
      </c>
      <c r="AA22" s="4" t="s">
        <v>91</v>
      </c>
      <c r="AG22" s="4" t="s">
        <v>91</v>
      </c>
      <c r="AM22" s="4" t="s">
        <v>91</v>
      </c>
      <c r="AS22" s="4" t="s">
        <v>91</v>
      </c>
      <c r="AY22" s="4" t="s">
        <v>91</v>
      </c>
      <c r="BE22" s="4" t="s">
        <v>91</v>
      </c>
      <c r="BK22" s="4" t="s">
        <v>91</v>
      </c>
      <c r="BQ22" s="4" t="s">
        <v>92</v>
      </c>
      <c r="BR22" s="4" t="s">
        <v>91</v>
      </c>
      <c r="BS22" s="5">
        <v>20</v>
      </c>
      <c r="BT22" s="5">
        <v>3200</v>
      </c>
      <c r="BU22" s="4">
        <f>BT22/BS22</f>
        <v>160</v>
      </c>
      <c r="BV22" s="4" t="s">
        <v>88</v>
      </c>
      <c r="BW22" s="4" t="s">
        <v>92</v>
      </c>
      <c r="BX22" s="4" t="s">
        <v>92</v>
      </c>
      <c r="BZ22" s="5">
        <v>370</v>
      </c>
      <c r="CA22" s="5">
        <v>370</v>
      </c>
      <c r="CB22" s="4" t="s">
        <v>88</v>
      </c>
      <c r="CC22" s="4" t="s">
        <v>92</v>
      </c>
      <c r="CD22" s="4" t="s">
        <v>92</v>
      </c>
      <c r="CF22" s="5">
        <v>370</v>
      </c>
      <c r="CG22" s="5">
        <v>370</v>
      </c>
      <c r="CH22" s="4" t="s">
        <v>88</v>
      </c>
      <c r="CI22" s="4" t="s">
        <v>91</v>
      </c>
      <c r="CP22" s="4" t="s">
        <v>93</v>
      </c>
      <c r="CQ22" s="5">
        <v>1</v>
      </c>
      <c r="CR22" s="5">
        <v>0</v>
      </c>
      <c r="CS22" s="5">
        <v>0</v>
      </c>
      <c r="CT22" s="5">
        <v>0</v>
      </c>
      <c r="CU22" s="5">
        <v>0</v>
      </c>
      <c r="CV22" s="5">
        <v>0</v>
      </c>
      <c r="CW22" s="5">
        <v>0</v>
      </c>
      <c r="CX22" s="5">
        <v>0</v>
      </c>
    </row>
    <row r="23" spans="1:102" s="4" customFormat="1" x14ac:dyDescent="0.25">
      <c r="A23" s="4" t="s">
        <v>355</v>
      </c>
      <c r="B23" s="4" t="s">
        <v>161</v>
      </c>
      <c r="C23" s="4" t="s">
        <v>162</v>
      </c>
      <c r="D23" s="4" t="s">
        <v>98</v>
      </c>
      <c r="E23" s="4" t="s">
        <v>97</v>
      </c>
      <c r="F23" s="4" t="s">
        <v>98</v>
      </c>
      <c r="G23" s="4" t="s">
        <v>376</v>
      </c>
      <c r="H23" s="4" t="s">
        <v>88</v>
      </c>
      <c r="I23" s="4" t="s">
        <v>383</v>
      </c>
      <c r="J23" s="4" t="s">
        <v>105</v>
      </c>
      <c r="K23" s="4" t="s">
        <v>163</v>
      </c>
      <c r="L23" s="4" t="s">
        <v>89</v>
      </c>
      <c r="M23" s="4" t="s">
        <v>90</v>
      </c>
      <c r="N23" s="4" t="s">
        <v>91</v>
      </c>
      <c r="T23" s="4" t="s">
        <v>91</v>
      </c>
      <c r="AA23" s="4" t="s">
        <v>91</v>
      </c>
      <c r="AG23" s="4" t="s">
        <v>91</v>
      </c>
      <c r="AM23" s="4" t="s">
        <v>91</v>
      </c>
      <c r="AS23" s="4" t="s">
        <v>91</v>
      </c>
      <c r="AY23" s="4" t="s">
        <v>91</v>
      </c>
      <c r="BE23" s="4" t="s">
        <v>91</v>
      </c>
      <c r="BK23" s="4" t="s">
        <v>91</v>
      </c>
      <c r="BQ23" s="4" t="s">
        <v>92</v>
      </c>
      <c r="BR23" s="4" t="s">
        <v>91</v>
      </c>
      <c r="BS23" s="5">
        <v>20</v>
      </c>
      <c r="BT23" s="5">
        <v>3100</v>
      </c>
      <c r="BU23" s="4">
        <f>BT23/BS23</f>
        <v>155</v>
      </c>
      <c r="BV23" s="4" t="s">
        <v>88</v>
      </c>
      <c r="BW23" s="4" t="s">
        <v>91</v>
      </c>
      <c r="CC23" s="4" t="s">
        <v>91</v>
      </c>
      <c r="CI23" s="4" t="s">
        <v>91</v>
      </c>
      <c r="CP23" s="4" t="s">
        <v>93</v>
      </c>
      <c r="CQ23" s="5">
        <v>1</v>
      </c>
      <c r="CR23" s="5">
        <v>0</v>
      </c>
      <c r="CS23" s="5">
        <v>0</v>
      </c>
      <c r="CT23" s="5">
        <v>0</v>
      </c>
      <c r="CU23" s="5">
        <v>0</v>
      </c>
      <c r="CV23" s="5">
        <v>0</v>
      </c>
      <c r="CW23" s="5">
        <v>0</v>
      </c>
      <c r="CX23" s="5">
        <v>0</v>
      </c>
    </row>
    <row r="24" spans="1:102" s="4" customFormat="1" x14ac:dyDescent="0.25">
      <c r="A24" s="4" t="s">
        <v>356</v>
      </c>
      <c r="B24" s="4" t="s">
        <v>170</v>
      </c>
      <c r="C24" s="4" t="s">
        <v>171</v>
      </c>
      <c r="D24" s="4" t="s">
        <v>98</v>
      </c>
      <c r="E24" s="4" t="s">
        <v>97</v>
      </c>
      <c r="F24" s="4" t="s">
        <v>98</v>
      </c>
      <c r="G24" s="4" t="s">
        <v>376</v>
      </c>
      <c r="H24" s="4" t="s">
        <v>88</v>
      </c>
      <c r="I24" s="4" t="s">
        <v>383</v>
      </c>
      <c r="J24" s="4" t="s">
        <v>105</v>
      </c>
      <c r="K24" s="4" t="s">
        <v>172</v>
      </c>
      <c r="L24" s="4" t="s">
        <v>89</v>
      </c>
      <c r="M24" s="4" t="s">
        <v>90</v>
      </c>
      <c r="N24" s="4" t="s">
        <v>91</v>
      </c>
      <c r="T24" s="4" t="s">
        <v>91</v>
      </c>
      <c r="AA24" s="4" t="s">
        <v>91</v>
      </c>
      <c r="AG24" s="4" t="s">
        <v>91</v>
      </c>
      <c r="AM24" s="4" t="s">
        <v>91</v>
      </c>
      <c r="AS24" s="4" t="s">
        <v>91</v>
      </c>
      <c r="AY24" s="4" t="s">
        <v>91</v>
      </c>
      <c r="BE24" s="4" t="s">
        <v>91</v>
      </c>
      <c r="BK24" s="4" t="s">
        <v>91</v>
      </c>
      <c r="BQ24" s="4" t="s">
        <v>91</v>
      </c>
      <c r="BW24" s="4" t="s">
        <v>92</v>
      </c>
      <c r="BX24" s="4" t="s">
        <v>92</v>
      </c>
      <c r="BZ24" s="5">
        <v>375</v>
      </c>
      <c r="CA24" s="5">
        <v>375</v>
      </c>
      <c r="CB24" s="4" t="s">
        <v>88</v>
      </c>
      <c r="CC24" s="4" t="s">
        <v>92</v>
      </c>
      <c r="CD24" s="4" t="s">
        <v>92</v>
      </c>
      <c r="CF24" s="5">
        <v>375</v>
      </c>
      <c r="CG24" s="5">
        <v>375</v>
      </c>
      <c r="CH24" s="4" t="s">
        <v>88</v>
      </c>
      <c r="CI24" s="4" t="s">
        <v>91</v>
      </c>
      <c r="CP24" s="4" t="s">
        <v>93</v>
      </c>
      <c r="CQ24" s="5">
        <v>1</v>
      </c>
      <c r="CR24" s="5">
        <v>0</v>
      </c>
      <c r="CS24" s="5">
        <v>0</v>
      </c>
      <c r="CT24" s="5">
        <v>0</v>
      </c>
      <c r="CU24" s="5">
        <v>0</v>
      </c>
      <c r="CV24" s="5">
        <v>0</v>
      </c>
      <c r="CW24" s="5">
        <v>0</v>
      </c>
      <c r="CX24" s="5">
        <v>0</v>
      </c>
    </row>
    <row r="25" spans="1:102" s="4" customFormat="1" x14ac:dyDescent="0.25">
      <c r="A25" s="4" t="s">
        <v>357</v>
      </c>
      <c r="B25" s="4" t="s">
        <v>113</v>
      </c>
      <c r="C25" s="4" t="s">
        <v>114</v>
      </c>
      <c r="D25" s="4" t="s">
        <v>98</v>
      </c>
      <c r="E25" s="4" t="s">
        <v>102</v>
      </c>
      <c r="F25" s="4" t="s">
        <v>98</v>
      </c>
      <c r="G25" s="4" t="s">
        <v>376</v>
      </c>
      <c r="H25" s="4" t="s">
        <v>88</v>
      </c>
      <c r="I25" s="4" t="s">
        <v>383</v>
      </c>
      <c r="J25" s="4" t="s">
        <v>105</v>
      </c>
      <c r="K25" s="4" t="s">
        <v>115</v>
      </c>
      <c r="L25" s="4" t="s">
        <v>89</v>
      </c>
      <c r="M25" s="4" t="s">
        <v>90</v>
      </c>
      <c r="N25" s="4" t="s">
        <v>91</v>
      </c>
      <c r="T25" s="4" t="s">
        <v>91</v>
      </c>
      <c r="AA25" s="4" t="s">
        <v>91</v>
      </c>
      <c r="AG25" s="4" t="s">
        <v>91</v>
      </c>
      <c r="AM25" s="4" t="s">
        <v>91</v>
      </c>
      <c r="AS25" s="4" t="s">
        <v>91</v>
      </c>
      <c r="AY25" s="4" t="s">
        <v>91</v>
      </c>
      <c r="BE25" s="4" t="s">
        <v>91</v>
      </c>
      <c r="BK25" s="4" t="s">
        <v>91</v>
      </c>
      <c r="BQ25" s="4" t="s">
        <v>91</v>
      </c>
      <c r="BW25" s="4" t="s">
        <v>91</v>
      </c>
      <c r="CC25" s="4" t="s">
        <v>91</v>
      </c>
      <c r="CI25" s="4" t="s">
        <v>91</v>
      </c>
      <c r="CP25" s="4" t="s">
        <v>93</v>
      </c>
      <c r="CQ25" s="5">
        <v>1</v>
      </c>
      <c r="CR25" s="5">
        <v>0</v>
      </c>
      <c r="CS25" s="5">
        <v>0</v>
      </c>
      <c r="CT25" s="5">
        <v>0</v>
      </c>
      <c r="CU25" s="5">
        <v>0</v>
      </c>
      <c r="CV25" s="5">
        <v>0</v>
      </c>
      <c r="CW25" s="5">
        <v>0</v>
      </c>
      <c r="CX25" s="5">
        <v>0</v>
      </c>
    </row>
    <row r="26" spans="1:102" s="4" customFormat="1" x14ac:dyDescent="0.25">
      <c r="A26" s="4" t="s">
        <v>358</v>
      </c>
      <c r="B26" s="4" t="s">
        <v>116</v>
      </c>
      <c r="C26" s="4" t="s">
        <v>117</v>
      </c>
      <c r="D26" s="4" t="s">
        <v>98</v>
      </c>
      <c r="E26" s="4" t="s">
        <v>102</v>
      </c>
      <c r="F26" s="4" t="s">
        <v>98</v>
      </c>
      <c r="G26" s="4" t="s">
        <v>376</v>
      </c>
      <c r="H26" s="4" t="s">
        <v>88</v>
      </c>
      <c r="I26" s="4" t="s">
        <v>383</v>
      </c>
      <c r="J26" s="4" t="s">
        <v>105</v>
      </c>
      <c r="K26" s="4" t="s">
        <v>118</v>
      </c>
      <c r="L26" s="4" t="s">
        <v>89</v>
      </c>
      <c r="M26" s="4" t="s">
        <v>90</v>
      </c>
      <c r="N26" s="4" t="s">
        <v>91</v>
      </c>
      <c r="T26" s="4" t="s">
        <v>91</v>
      </c>
      <c r="AA26" s="4" t="s">
        <v>91</v>
      </c>
      <c r="AG26" s="4" t="s">
        <v>91</v>
      </c>
      <c r="AM26" s="4" t="s">
        <v>91</v>
      </c>
      <c r="AS26" s="4" t="s">
        <v>91</v>
      </c>
      <c r="AY26" s="4" t="s">
        <v>91</v>
      </c>
      <c r="BE26" s="4" t="s">
        <v>91</v>
      </c>
      <c r="BK26" s="4" t="s">
        <v>91</v>
      </c>
      <c r="BQ26" s="4" t="s">
        <v>91</v>
      </c>
      <c r="BW26" s="4" t="s">
        <v>91</v>
      </c>
      <c r="CC26" s="4" t="s">
        <v>91</v>
      </c>
      <c r="CI26" s="4" t="s">
        <v>91</v>
      </c>
      <c r="CP26" s="4" t="s">
        <v>93</v>
      </c>
      <c r="CQ26" s="5">
        <v>1</v>
      </c>
      <c r="CR26" s="5">
        <v>0</v>
      </c>
      <c r="CS26" s="5">
        <v>0</v>
      </c>
      <c r="CT26" s="5">
        <v>0</v>
      </c>
      <c r="CU26" s="5">
        <v>0</v>
      </c>
      <c r="CV26" s="5">
        <v>0</v>
      </c>
      <c r="CW26" s="5">
        <v>0</v>
      </c>
      <c r="CX26" s="5">
        <v>0</v>
      </c>
    </row>
    <row r="27" spans="1:102" s="4" customFormat="1" x14ac:dyDescent="0.25">
      <c r="A27" s="4" t="s">
        <v>360</v>
      </c>
      <c r="B27" s="4" t="s">
        <v>139</v>
      </c>
      <c r="C27" s="4" t="s">
        <v>140</v>
      </c>
      <c r="D27" s="4" t="s">
        <v>98</v>
      </c>
      <c r="E27" s="4" t="s">
        <v>102</v>
      </c>
      <c r="F27" s="4" t="s">
        <v>98</v>
      </c>
      <c r="G27" s="4" t="s">
        <v>376</v>
      </c>
      <c r="H27" s="4" t="s">
        <v>88</v>
      </c>
      <c r="I27" s="4" t="s">
        <v>383</v>
      </c>
      <c r="J27" s="4" t="s">
        <v>105</v>
      </c>
      <c r="K27" s="4" t="s">
        <v>141</v>
      </c>
      <c r="L27" s="4" t="s">
        <v>89</v>
      </c>
      <c r="M27" s="4" t="s">
        <v>90</v>
      </c>
      <c r="N27" s="4" t="s">
        <v>91</v>
      </c>
      <c r="T27" s="4" t="s">
        <v>91</v>
      </c>
      <c r="AA27" s="4" t="s">
        <v>91</v>
      </c>
      <c r="AG27" s="4" t="s">
        <v>91</v>
      </c>
      <c r="AM27" s="4" t="s">
        <v>91</v>
      </c>
      <c r="AS27" s="4" t="s">
        <v>91</v>
      </c>
      <c r="AY27" s="4" t="s">
        <v>91</v>
      </c>
      <c r="BE27" s="4" t="s">
        <v>91</v>
      </c>
      <c r="BK27" s="4" t="s">
        <v>91</v>
      </c>
      <c r="BQ27" s="4" t="s">
        <v>91</v>
      </c>
      <c r="BW27" s="4" t="s">
        <v>91</v>
      </c>
      <c r="CC27" s="4" t="s">
        <v>91</v>
      </c>
      <c r="CI27" s="4" t="s">
        <v>92</v>
      </c>
      <c r="CJ27" s="5">
        <v>4</v>
      </c>
      <c r="CK27" s="4" t="s">
        <v>137</v>
      </c>
      <c r="CL27" s="4" t="s">
        <v>138</v>
      </c>
      <c r="CM27" s="4" t="s">
        <v>91</v>
      </c>
      <c r="CN27" s="5">
        <v>640</v>
      </c>
      <c r="CP27" s="4" t="s">
        <v>93</v>
      </c>
      <c r="CQ27" s="5">
        <v>1</v>
      </c>
      <c r="CR27" s="5">
        <v>0</v>
      </c>
      <c r="CS27" s="5">
        <v>0</v>
      </c>
      <c r="CT27" s="5">
        <v>0</v>
      </c>
      <c r="CU27" s="5">
        <v>0</v>
      </c>
      <c r="CV27" s="5">
        <v>0</v>
      </c>
      <c r="CW27" s="5">
        <v>0</v>
      </c>
      <c r="CX27" s="5">
        <v>0</v>
      </c>
    </row>
    <row r="28" spans="1:102" s="4" customFormat="1" x14ac:dyDescent="0.25">
      <c r="A28" s="4" t="s">
        <v>361</v>
      </c>
      <c r="B28" s="4" t="s">
        <v>149</v>
      </c>
      <c r="C28" s="4" t="s">
        <v>150</v>
      </c>
      <c r="D28" s="4" t="s">
        <v>96</v>
      </c>
      <c r="E28" s="4" t="s">
        <v>102</v>
      </c>
      <c r="F28" s="4" t="s">
        <v>98</v>
      </c>
      <c r="G28" s="4" t="s">
        <v>376</v>
      </c>
      <c r="H28" s="4" t="s">
        <v>88</v>
      </c>
      <c r="I28" s="4" t="s">
        <v>385</v>
      </c>
      <c r="J28" s="4" t="s">
        <v>99</v>
      </c>
      <c r="K28" s="4" t="s">
        <v>151</v>
      </c>
      <c r="L28" s="4" t="s">
        <v>89</v>
      </c>
      <c r="M28" s="4" t="s">
        <v>90</v>
      </c>
      <c r="N28" s="4" t="s">
        <v>91</v>
      </c>
      <c r="T28" s="4" t="s">
        <v>91</v>
      </c>
      <c r="AA28" s="4" t="s">
        <v>91</v>
      </c>
      <c r="AG28" s="4" t="s">
        <v>91</v>
      </c>
      <c r="AM28" s="4" t="s">
        <v>91</v>
      </c>
      <c r="AS28" s="4" t="s">
        <v>91</v>
      </c>
      <c r="AY28" s="4" t="s">
        <v>91</v>
      </c>
      <c r="BE28" s="4" t="s">
        <v>91</v>
      </c>
      <c r="BK28" s="4" t="s">
        <v>91</v>
      </c>
      <c r="BQ28" s="4" t="s">
        <v>92</v>
      </c>
      <c r="BR28" s="4" t="s">
        <v>91</v>
      </c>
      <c r="BS28" s="5">
        <v>20</v>
      </c>
      <c r="BT28" s="5">
        <v>3200</v>
      </c>
      <c r="BU28" s="4">
        <f>BT28/BS28</f>
        <v>160</v>
      </c>
      <c r="BV28" s="4" t="s">
        <v>88</v>
      </c>
      <c r="BW28" s="4" t="s">
        <v>92</v>
      </c>
      <c r="BX28" s="4" t="s">
        <v>92</v>
      </c>
      <c r="BZ28" s="5">
        <v>370</v>
      </c>
      <c r="CA28" s="5">
        <v>370</v>
      </c>
      <c r="CB28" s="4" t="s">
        <v>88</v>
      </c>
      <c r="CC28" s="4" t="s">
        <v>92</v>
      </c>
      <c r="CD28" s="4" t="s">
        <v>92</v>
      </c>
      <c r="CF28" s="5">
        <v>375</v>
      </c>
      <c r="CG28" s="5">
        <v>375</v>
      </c>
      <c r="CH28" s="4" t="s">
        <v>88</v>
      </c>
      <c r="CI28" s="4" t="s">
        <v>91</v>
      </c>
      <c r="CP28" s="4" t="s">
        <v>93</v>
      </c>
      <c r="CQ28" s="5">
        <v>1</v>
      </c>
      <c r="CR28" s="5">
        <v>0</v>
      </c>
      <c r="CS28" s="5">
        <v>0</v>
      </c>
      <c r="CT28" s="5">
        <v>0</v>
      </c>
      <c r="CU28" s="5">
        <v>0</v>
      </c>
      <c r="CV28" s="5">
        <v>0</v>
      </c>
      <c r="CW28" s="5">
        <v>0</v>
      </c>
      <c r="CX28" s="5">
        <v>0</v>
      </c>
    </row>
    <row r="29" spans="1:102" s="4" customFormat="1" x14ac:dyDescent="0.25">
      <c r="A29" s="4" t="s">
        <v>362</v>
      </c>
      <c r="B29" s="4" t="s">
        <v>152</v>
      </c>
      <c r="C29" s="4" t="s">
        <v>153</v>
      </c>
      <c r="D29" s="4" t="s">
        <v>96</v>
      </c>
      <c r="E29" s="4" t="s">
        <v>102</v>
      </c>
      <c r="F29" s="4" t="s">
        <v>98</v>
      </c>
      <c r="G29" s="4" t="s">
        <v>376</v>
      </c>
      <c r="H29" s="4" t="s">
        <v>88</v>
      </c>
      <c r="I29" s="4" t="s">
        <v>385</v>
      </c>
      <c r="J29" s="4" t="s">
        <v>99</v>
      </c>
      <c r="K29" s="4" t="s">
        <v>154</v>
      </c>
      <c r="L29" s="4" t="s">
        <v>89</v>
      </c>
      <c r="M29" s="4" t="s">
        <v>90</v>
      </c>
      <c r="N29" s="4" t="s">
        <v>91</v>
      </c>
      <c r="T29" s="4" t="s">
        <v>91</v>
      </c>
      <c r="AA29" s="4" t="s">
        <v>91</v>
      </c>
      <c r="AG29" s="4" t="s">
        <v>91</v>
      </c>
      <c r="AM29" s="4" t="s">
        <v>91</v>
      </c>
      <c r="AS29" s="4" t="s">
        <v>91</v>
      </c>
      <c r="AY29" s="4" t="s">
        <v>91</v>
      </c>
      <c r="BE29" s="4" t="s">
        <v>91</v>
      </c>
      <c r="BK29" s="4" t="s">
        <v>91</v>
      </c>
      <c r="BQ29" s="4" t="s">
        <v>92</v>
      </c>
      <c r="BR29" s="4" t="s">
        <v>91</v>
      </c>
      <c r="BS29" s="5">
        <v>20</v>
      </c>
      <c r="BT29" s="5">
        <v>3200</v>
      </c>
      <c r="BU29" s="4">
        <f>BT29/BS29</f>
        <v>160</v>
      </c>
      <c r="BV29" s="4" t="s">
        <v>88</v>
      </c>
      <c r="BW29" s="4" t="s">
        <v>92</v>
      </c>
      <c r="BX29" s="4" t="s">
        <v>92</v>
      </c>
      <c r="BZ29" s="5">
        <v>370</v>
      </c>
      <c r="CA29" s="5">
        <v>370</v>
      </c>
      <c r="CB29" s="4" t="s">
        <v>88</v>
      </c>
      <c r="CC29" s="4" t="s">
        <v>92</v>
      </c>
      <c r="CD29" s="4" t="s">
        <v>92</v>
      </c>
      <c r="CF29" s="5">
        <v>375</v>
      </c>
      <c r="CG29" s="5">
        <v>375</v>
      </c>
      <c r="CH29" s="4" t="s">
        <v>88</v>
      </c>
      <c r="CI29" s="4" t="s">
        <v>91</v>
      </c>
      <c r="CP29" s="4" t="s">
        <v>93</v>
      </c>
      <c r="CQ29" s="5">
        <v>1</v>
      </c>
      <c r="CR29" s="5">
        <v>0</v>
      </c>
      <c r="CS29" s="5">
        <v>0</v>
      </c>
      <c r="CT29" s="5">
        <v>0</v>
      </c>
      <c r="CU29" s="5">
        <v>0</v>
      </c>
      <c r="CV29" s="5">
        <v>0</v>
      </c>
      <c r="CW29" s="5">
        <v>0</v>
      </c>
      <c r="CX29" s="5">
        <v>0</v>
      </c>
    </row>
    <row r="30" spans="1:102" s="4" customFormat="1" x14ac:dyDescent="0.25">
      <c r="A30" s="4" t="s">
        <v>363</v>
      </c>
      <c r="B30" s="4" t="s">
        <v>155</v>
      </c>
      <c r="C30" s="4" t="s">
        <v>156</v>
      </c>
      <c r="D30" s="4" t="s">
        <v>96</v>
      </c>
      <c r="E30" s="4" t="s">
        <v>102</v>
      </c>
      <c r="F30" s="4" t="s">
        <v>98</v>
      </c>
      <c r="G30" s="4" t="s">
        <v>376</v>
      </c>
      <c r="H30" s="4" t="s">
        <v>88</v>
      </c>
      <c r="I30" s="4" t="s">
        <v>385</v>
      </c>
      <c r="J30" s="4" t="s">
        <v>99</v>
      </c>
      <c r="K30" s="4" t="s">
        <v>157</v>
      </c>
      <c r="L30" s="4" t="s">
        <v>89</v>
      </c>
      <c r="M30" s="4" t="s">
        <v>90</v>
      </c>
      <c r="N30" s="4" t="s">
        <v>91</v>
      </c>
      <c r="T30" s="4" t="s">
        <v>91</v>
      </c>
      <c r="AA30" s="4" t="s">
        <v>91</v>
      </c>
      <c r="AG30" s="4" t="s">
        <v>91</v>
      </c>
      <c r="AM30" s="4" t="s">
        <v>91</v>
      </c>
      <c r="AS30" s="4" t="s">
        <v>91</v>
      </c>
      <c r="AY30" s="4" t="s">
        <v>91</v>
      </c>
      <c r="BE30" s="4" t="s">
        <v>91</v>
      </c>
      <c r="BK30" s="4" t="s">
        <v>91</v>
      </c>
      <c r="BQ30" s="4" t="s">
        <v>91</v>
      </c>
      <c r="BW30" s="4" t="s">
        <v>91</v>
      </c>
      <c r="CC30" s="4" t="s">
        <v>91</v>
      </c>
      <c r="CI30" s="4" t="s">
        <v>91</v>
      </c>
      <c r="CP30" s="4" t="s">
        <v>93</v>
      </c>
      <c r="CQ30" s="5">
        <v>1</v>
      </c>
      <c r="CR30" s="5">
        <v>0</v>
      </c>
      <c r="CS30" s="5">
        <v>0</v>
      </c>
      <c r="CT30" s="5">
        <v>0</v>
      </c>
      <c r="CU30" s="5">
        <v>0</v>
      </c>
      <c r="CV30" s="5">
        <v>0</v>
      </c>
      <c r="CW30" s="5">
        <v>0</v>
      </c>
      <c r="CX30" s="5">
        <v>0</v>
      </c>
    </row>
    <row r="31" spans="1:102" s="4" customFormat="1" x14ac:dyDescent="0.25">
      <c r="A31" s="4" t="s">
        <v>365</v>
      </c>
      <c r="B31" s="4" t="s">
        <v>190</v>
      </c>
      <c r="C31" s="4" t="s">
        <v>191</v>
      </c>
      <c r="D31" s="4" t="s">
        <v>96</v>
      </c>
      <c r="E31" s="4" t="s">
        <v>102</v>
      </c>
      <c r="F31" s="4" t="s">
        <v>98</v>
      </c>
      <c r="G31" s="4" t="s">
        <v>376</v>
      </c>
      <c r="H31" s="4" t="s">
        <v>88</v>
      </c>
      <c r="I31" s="4" t="s">
        <v>385</v>
      </c>
      <c r="J31" s="4" t="s">
        <v>99</v>
      </c>
      <c r="K31" s="4" t="s">
        <v>192</v>
      </c>
      <c r="L31" s="4" t="s">
        <v>89</v>
      </c>
      <c r="M31" s="4" t="s">
        <v>90</v>
      </c>
      <c r="N31" s="4" t="s">
        <v>91</v>
      </c>
      <c r="T31" s="4" t="s">
        <v>91</v>
      </c>
      <c r="AA31" s="4" t="s">
        <v>91</v>
      </c>
      <c r="AG31" s="4" t="s">
        <v>91</v>
      </c>
      <c r="AM31" s="4" t="s">
        <v>91</v>
      </c>
      <c r="AS31" s="4" t="s">
        <v>91</v>
      </c>
      <c r="AY31" s="4" t="s">
        <v>91</v>
      </c>
      <c r="BE31" s="4" t="s">
        <v>91</v>
      </c>
      <c r="BK31" s="4" t="s">
        <v>91</v>
      </c>
      <c r="BQ31" s="4" t="s">
        <v>91</v>
      </c>
      <c r="BW31" s="4" t="s">
        <v>91</v>
      </c>
      <c r="CC31" s="4" t="s">
        <v>91</v>
      </c>
      <c r="CI31" s="4" t="s">
        <v>92</v>
      </c>
      <c r="CJ31" s="5">
        <v>1</v>
      </c>
      <c r="CK31" s="4" t="s">
        <v>137</v>
      </c>
      <c r="CL31" s="4" t="s">
        <v>182</v>
      </c>
      <c r="CM31" s="4" t="s">
        <v>91</v>
      </c>
      <c r="CN31" s="5">
        <v>1600</v>
      </c>
      <c r="CO31" s="5">
        <v>1</v>
      </c>
      <c r="CP31" s="4" t="s">
        <v>93</v>
      </c>
      <c r="CQ31" s="5">
        <v>1</v>
      </c>
      <c r="CR31" s="5">
        <v>0</v>
      </c>
      <c r="CS31" s="5">
        <v>0</v>
      </c>
      <c r="CT31" s="5">
        <v>0</v>
      </c>
      <c r="CU31" s="5">
        <v>0</v>
      </c>
      <c r="CV31" s="5">
        <v>0</v>
      </c>
      <c r="CW31" s="5">
        <v>0</v>
      </c>
      <c r="CX31" s="5">
        <v>0</v>
      </c>
    </row>
    <row r="32" spans="1:102" s="4" customFormat="1" x14ac:dyDescent="0.25">
      <c r="A32" s="4" t="s">
        <v>366</v>
      </c>
      <c r="B32" s="4" t="s">
        <v>193</v>
      </c>
      <c r="C32" s="4" t="s">
        <v>194</v>
      </c>
      <c r="D32" s="4" t="s">
        <v>96</v>
      </c>
      <c r="E32" s="4" t="s">
        <v>102</v>
      </c>
      <c r="F32" s="4" t="s">
        <v>98</v>
      </c>
      <c r="G32" s="4" t="s">
        <v>376</v>
      </c>
      <c r="H32" s="4" t="s">
        <v>88</v>
      </c>
      <c r="I32" s="4" t="s">
        <v>385</v>
      </c>
      <c r="J32" s="4" t="s">
        <v>99</v>
      </c>
      <c r="K32" s="4" t="s">
        <v>195</v>
      </c>
      <c r="L32" s="4" t="s">
        <v>89</v>
      </c>
      <c r="M32" s="4" t="s">
        <v>90</v>
      </c>
      <c r="N32" s="4" t="s">
        <v>91</v>
      </c>
      <c r="T32" s="4" t="s">
        <v>91</v>
      </c>
      <c r="AA32" s="4" t="s">
        <v>91</v>
      </c>
      <c r="AG32" s="4" t="s">
        <v>91</v>
      </c>
      <c r="AM32" s="4" t="s">
        <v>91</v>
      </c>
      <c r="AS32" s="4" t="s">
        <v>91</v>
      </c>
      <c r="AY32" s="4" t="s">
        <v>91</v>
      </c>
      <c r="BE32" s="4" t="s">
        <v>91</v>
      </c>
      <c r="BK32" s="4" t="s">
        <v>91</v>
      </c>
      <c r="BQ32" s="4" t="s">
        <v>91</v>
      </c>
      <c r="BW32" s="4" t="s">
        <v>91</v>
      </c>
      <c r="CC32" s="4" t="s">
        <v>91</v>
      </c>
      <c r="CI32" s="4" t="s">
        <v>92</v>
      </c>
      <c r="CJ32" s="5">
        <v>5</v>
      </c>
      <c r="CK32" s="4" t="s">
        <v>137</v>
      </c>
      <c r="CL32" s="4" t="s">
        <v>138</v>
      </c>
      <c r="CM32" s="4" t="s">
        <v>91</v>
      </c>
      <c r="CN32" s="5">
        <v>1000</v>
      </c>
      <c r="CP32" s="4" t="s">
        <v>93</v>
      </c>
      <c r="CQ32" s="5">
        <v>1</v>
      </c>
      <c r="CR32" s="5">
        <v>0</v>
      </c>
      <c r="CS32" s="5">
        <v>0</v>
      </c>
      <c r="CT32" s="5">
        <v>0</v>
      </c>
      <c r="CU32" s="5">
        <v>0</v>
      </c>
      <c r="CV32" s="5">
        <v>0</v>
      </c>
      <c r="CW32" s="5">
        <v>0</v>
      </c>
      <c r="CX32" s="5">
        <v>0</v>
      </c>
    </row>
    <row r="33" spans="1:102" s="4" customFormat="1" x14ac:dyDescent="0.25">
      <c r="A33" s="4" t="s">
        <v>368</v>
      </c>
      <c r="B33" s="4" t="s">
        <v>119</v>
      </c>
      <c r="C33" s="4" t="s">
        <v>120</v>
      </c>
      <c r="D33" s="4" t="s">
        <v>98</v>
      </c>
      <c r="E33" s="4" t="s">
        <v>102</v>
      </c>
      <c r="F33" s="4" t="s">
        <v>98</v>
      </c>
      <c r="G33" s="4" t="s">
        <v>376</v>
      </c>
      <c r="H33" s="4" t="s">
        <v>88</v>
      </c>
      <c r="I33" s="4" t="s">
        <v>384</v>
      </c>
      <c r="J33" s="4" t="s">
        <v>121</v>
      </c>
      <c r="K33" s="4" t="s">
        <v>122</v>
      </c>
      <c r="L33" s="4" t="s">
        <v>89</v>
      </c>
      <c r="M33" s="4" t="s">
        <v>90</v>
      </c>
      <c r="N33" s="4" t="s">
        <v>91</v>
      </c>
      <c r="T33" s="4" t="s">
        <v>91</v>
      </c>
      <c r="AA33" s="4" t="s">
        <v>91</v>
      </c>
      <c r="AG33" s="4" t="s">
        <v>91</v>
      </c>
      <c r="AM33" s="4" t="s">
        <v>91</v>
      </c>
      <c r="AS33" s="4" t="s">
        <v>91</v>
      </c>
      <c r="AY33" s="4" t="s">
        <v>91</v>
      </c>
      <c r="BE33" s="4" t="s">
        <v>91</v>
      </c>
      <c r="BK33" s="4" t="s">
        <v>91</v>
      </c>
      <c r="BQ33" s="4" t="s">
        <v>92</v>
      </c>
      <c r="BR33" s="4" t="s">
        <v>91</v>
      </c>
      <c r="BS33" s="5">
        <v>20</v>
      </c>
      <c r="BT33" s="5">
        <v>3100</v>
      </c>
      <c r="BU33" s="4">
        <f>BT33/BS33</f>
        <v>155</v>
      </c>
      <c r="BV33" s="4" t="s">
        <v>123</v>
      </c>
      <c r="BW33" s="4" t="s">
        <v>92</v>
      </c>
      <c r="BX33" s="4" t="s">
        <v>92</v>
      </c>
      <c r="BZ33" s="5">
        <v>375</v>
      </c>
      <c r="CA33" s="5">
        <v>375</v>
      </c>
      <c r="CB33" s="4" t="s">
        <v>123</v>
      </c>
      <c r="CC33" s="4" t="s">
        <v>92</v>
      </c>
      <c r="CD33" s="4" t="s">
        <v>92</v>
      </c>
      <c r="CF33" s="5">
        <v>375</v>
      </c>
      <c r="CG33" s="5">
        <v>375</v>
      </c>
      <c r="CH33" s="4" t="s">
        <v>123</v>
      </c>
      <c r="CI33" s="4" t="s">
        <v>91</v>
      </c>
      <c r="CP33" s="4" t="s">
        <v>93</v>
      </c>
      <c r="CQ33" s="5">
        <v>1</v>
      </c>
      <c r="CR33" s="5">
        <v>0</v>
      </c>
      <c r="CS33" s="5">
        <v>0</v>
      </c>
      <c r="CT33" s="5">
        <v>0</v>
      </c>
      <c r="CU33" s="5">
        <v>0</v>
      </c>
      <c r="CV33" s="5">
        <v>0</v>
      </c>
      <c r="CW33" s="5">
        <v>0</v>
      </c>
      <c r="CX33" s="5">
        <v>0</v>
      </c>
    </row>
    <row r="34" spans="1:102" s="4" customFormat="1" x14ac:dyDescent="0.25">
      <c r="A34" s="4" t="s">
        <v>372</v>
      </c>
      <c r="B34" s="4" t="s">
        <v>142</v>
      </c>
      <c r="C34" s="4" t="s">
        <v>143</v>
      </c>
      <c r="D34" s="4" t="s">
        <v>98</v>
      </c>
      <c r="E34" s="4" t="s">
        <v>102</v>
      </c>
      <c r="F34" s="4" t="s">
        <v>98</v>
      </c>
      <c r="G34" s="4" t="s">
        <v>376</v>
      </c>
      <c r="H34" s="4" t="s">
        <v>88</v>
      </c>
      <c r="I34" s="4" t="s">
        <v>384</v>
      </c>
      <c r="J34" s="4" t="s">
        <v>121</v>
      </c>
      <c r="K34" s="4" t="s">
        <v>144</v>
      </c>
      <c r="L34" s="4" t="s">
        <v>89</v>
      </c>
      <c r="M34" s="4" t="s">
        <v>90</v>
      </c>
      <c r="N34" s="4" t="s">
        <v>91</v>
      </c>
      <c r="T34" s="4" t="s">
        <v>91</v>
      </c>
      <c r="AA34" s="4" t="s">
        <v>91</v>
      </c>
      <c r="AG34" s="4" t="s">
        <v>91</v>
      </c>
      <c r="AM34" s="4" t="s">
        <v>91</v>
      </c>
      <c r="AS34" s="4" t="s">
        <v>91</v>
      </c>
      <c r="AY34" s="4" t="s">
        <v>91</v>
      </c>
      <c r="BE34" s="4" t="s">
        <v>91</v>
      </c>
      <c r="BK34" s="4" t="s">
        <v>91</v>
      </c>
      <c r="BQ34" s="4" t="s">
        <v>91</v>
      </c>
      <c r="BW34" s="4" t="s">
        <v>91</v>
      </c>
      <c r="CC34" s="4" t="s">
        <v>91</v>
      </c>
      <c r="CI34" s="4" t="s">
        <v>92</v>
      </c>
      <c r="CJ34" s="5">
        <v>5</v>
      </c>
      <c r="CK34" s="4" t="s">
        <v>137</v>
      </c>
      <c r="CL34" s="4" t="s">
        <v>138</v>
      </c>
      <c r="CM34" s="4" t="s">
        <v>91</v>
      </c>
      <c r="CN34" s="5">
        <v>740</v>
      </c>
      <c r="CO34" s="5">
        <v>1</v>
      </c>
      <c r="CP34" s="4" t="s">
        <v>93</v>
      </c>
      <c r="CQ34" s="5">
        <v>1</v>
      </c>
      <c r="CR34" s="5">
        <v>0</v>
      </c>
      <c r="CS34" s="5">
        <v>0</v>
      </c>
      <c r="CT34" s="5">
        <v>0</v>
      </c>
      <c r="CU34" s="5">
        <v>0</v>
      </c>
      <c r="CV34" s="5">
        <v>0</v>
      </c>
      <c r="CW34" s="5">
        <v>0</v>
      </c>
      <c r="CX34" s="5">
        <v>0</v>
      </c>
    </row>
    <row r="35" spans="1:102" s="4" customFormat="1" x14ac:dyDescent="0.25">
      <c r="A35" s="4" t="s">
        <v>250</v>
      </c>
      <c r="B35" s="4" t="s">
        <v>327</v>
      </c>
      <c r="C35" s="4" t="s">
        <v>328</v>
      </c>
      <c r="D35" s="4" t="s">
        <v>86</v>
      </c>
      <c r="E35" s="4" t="s">
        <v>282</v>
      </c>
      <c r="F35" s="4" t="s">
        <v>96</v>
      </c>
      <c r="G35" s="4" t="s">
        <v>377</v>
      </c>
      <c r="H35" s="4" t="s">
        <v>340</v>
      </c>
      <c r="I35" s="4" t="s">
        <v>386</v>
      </c>
      <c r="J35" s="4" t="s">
        <v>346</v>
      </c>
      <c r="K35" s="4" t="s">
        <v>329</v>
      </c>
      <c r="L35" s="4" t="s">
        <v>189</v>
      </c>
      <c r="M35" s="4" t="s">
        <v>299</v>
      </c>
      <c r="N35" s="4" t="s">
        <v>92</v>
      </c>
      <c r="O35" s="4" t="s">
        <v>92</v>
      </c>
      <c r="Q35" s="5">
        <v>200</v>
      </c>
      <c r="R35" s="5">
        <v>200</v>
      </c>
      <c r="S35" s="5" t="s">
        <v>340</v>
      </c>
      <c r="T35" s="4" t="s">
        <v>92</v>
      </c>
      <c r="U35" s="4" t="s">
        <v>91</v>
      </c>
      <c r="V35" s="5">
        <v>400</v>
      </c>
      <c r="W35" s="4" t="s">
        <v>196</v>
      </c>
      <c r="X35" s="5">
        <v>200</v>
      </c>
      <c r="Y35" s="4">
        <f>X35/V35*1000</f>
        <v>500</v>
      </c>
      <c r="Z35" s="4" t="s">
        <v>340</v>
      </c>
      <c r="AA35" s="4" t="s">
        <v>92</v>
      </c>
      <c r="AB35" s="4" t="s">
        <v>91</v>
      </c>
      <c r="AC35" s="5">
        <v>8</v>
      </c>
      <c r="AD35" s="5">
        <v>4600</v>
      </c>
      <c r="AE35" s="6">
        <f t="shared" ref="AE35:AE40" si="2">AD35/AC35</f>
        <v>575</v>
      </c>
      <c r="AF35" s="4" t="s">
        <v>340</v>
      </c>
      <c r="AG35" s="4" t="s">
        <v>92</v>
      </c>
      <c r="AH35" s="4" t="s">
        <v>92</v>
      </c>
      <c r="AJ35" s="5">
        <v>300</v>
      </c>
      <c r="AK35" s="5">
        <v>300</v>
      </c>
      <c r="AL35" s="4" t="s">
        <v>340</v>
      </c>
      <c r="AM35" s="4" t="s">
        <v>92</v>
      </c>
      <c r="AN35" s="4" t="s">
        <v>92</v>
      </c>
      <c r="AP35" s="5">
        <v>100</v>
      </c>
      <c r="AQ35" s="5">
        <v>100</v>
      </c>
      <c r="AR35" s="4" t="s">
        <v>340</v>
      </c>
      <c r="AS35" s="4" t="s">
        <v>92</v>
      </c>
      <c r="AT35" s="4" t="s">
        <v>92</v>
      </c>
      <c r="AV35" s="5">
        <v>100</v>
      </c>
      <c r="AW35" s="5">
        <v>100</v>
      </c>
      <c r="AX35" s="4" t="s">
        <v>340</v>
      </c>
      <c r="AY35" s="4" t="s">
        <v>92</v>
      </c>
      <c r="AZ35" s="4" t="s">
        <v>92</v>
      </c>
      <c r="BA35" s="5">
        <v>70</v>
      </c>
      <c r="BB35" s="5">
        <v>100</v>
      </c>
      <c r="BC35" s="5">
        <v>100</v>
      </c>
      <c r="BD35" s="4" t="s">
        <v>340</v>
      </c>
      <c r="BE35" s="4" t="s">
        <v>92</v>
      </c>
      <c r="BF35" s="4" t="s">
        <v>92</v>
      </c>
      <c r="BH35" s="5">
        <v>100</v>
      </c>
      <c r="BI35" s="5">
        <v>100</v>
      </c>
      <c r="BJ35" s="4" t="s">
        <v>340</v>
      </c>
      <c r="BK35" s="4" t="s">
        <v>92</v>
      </c>
      <c r="BL35" s="4" t="s">
        <v>92</v>
      </c>
      <c r="BN35" s="5">
        <v>400</v>
      </c>
      <c r="BO35" s="5">
        <v>400</v>
      </c>
      <c r="BP35" s="4" t="s">
        <v>340</v>
      </c>
      <c r="BQ35" s="4" t="s">
        <v>92</v>
      </c>
      <c r="BR35" s="4" t="s">
        <v>91</v>
      </c>
      <c r="BS35" s="5">
        <v>20</v>
      </c>
      <c r="BT35" s="5">
        <v>3500</v>
      </c>
      <c r="BU35" s="4">
        <f>BT35/BS35</f>
        <v>175</v>
      </c>
      <c r="BV35" s="4" t="s">
        <v>123</v>
      </c>
      <c r="BW35" s="4" t="s">
        <v>92</v>
      </c>
      <c r="BX35" s="4" t="s">
        <v>92</v>
      </c>
      <c r="BZ35" s="5">
        <v>375</v>
      </c>
      <c r="CA35" s="5">
        <v>375</v>
      </c>
      <c r="CB35" s="4" t="s">
        <v>123</v>
      </c>
      <c r="CC35" s="4" t="s">
        <v>92</v>
      </c>
      <c r="CD35" s="4" t="s">
        <v>92</v>
      </c>
      <c r="CF35" s="5">
        <v>375</v>
      </c>
      <c r="CG35" s="5">
        <v>375</v>
      </c>
      <c r="CH35" s="4" t="s">
        <v>123</v>
      </c>
      <c r="CI35" s="4" t="s">
        <v>92</v>
      </c>
      <c r="CJ35" s="5">
        <v>3</v>
      </c>
      <c r="CK35" s="4" t="s">
        <v>137</v>
      </c>
      <c r="CL35" s="4" t="s">
        <v>138</v>
      </c>
      <c r="CM35" s="4" t="s">
        <v>91</v>
      </c>
      <c r="CN35" s="5">
        <v>1700</v>
      </c>
      <c r="CP35" s="4" t="s">
        <v>93</v>
      </c>
      <c r="CQ35" s="5">
        <v>1</v>
      </c>
      <c r="CR35" s="5">
        <v>0</v>
      </c>
      <c r="CS35" s="5">
        <v>0</v>
      </c>
      <c r="CT35" s="5">
        <v>0</v>
      </c>
      <c r="CU35" s="5">
        <v>0</v>
      </c>
      <c r="CV35" s="5">
        <v>0</v>
      </c>
      <c r="CW35" s="5">
        <v>0</v>
      </c>
      <c r="CX35" s="5">
        <v>0</v>
      </c>
    </row>
    <row r="36" spans="1:102" s="4" customFormat="1" x14ac:dyDescent="0.25">
      <c r="A36" s="4" t="s">
        <v>251</v>
      </c>
      <c r="B36" s="4" t="s">
        <v>330</v>
      </c>
      <c r="C36" s="4" t="s">
        <v>331</v>
      </c>
      <c r="D36" s="4" t="s">
        <v>86</v>
      </c>
      <c r="E36" s="4" t="s">
        <v>282</v>
      </c>
      <c r="F36" s="4" t="s">
        <v>96</v>
      </c>
      <c r="G36" s="4" t="s">
        <v>377</v>
      </c>
      <c r="H36" s="4" t="s">
        <v>340</v>
      </c>
      <c r="I36" s="4" t="s">
        <v>386</v>
      </c>
      <c r="J36" s="4" t="s">
        <v>346</v>
      </c>
      <c r="K36" s="4" t="s">
        <v>332</v>
      </c>
      <c r="L36" s="4" t="s">
        <v>189</v>
      </c>
      <c r="M36" s="4" t="s">
        <v>299</v>
      </c>
      <c r="N36" s="4" t="s">
        <v>92</v>
      </c>
      <c r="O36" s="4" t="s">
        <v>92</v>
      </c>
      <c r="Q36" s="5">
        <v>200</v>
      </c>
      <c r="R36" s="5">
        <v>200</v>
      </c>
      <c r="S36" s="5" t="s">
        <v>340</v>
      </c>
      <c r="T36" s="4" t="s">
        <v>92</v>
      </c>
      <c r="U36" s="4" t="s">
        <v>91</v>
      </c>
      <c r="V36" s="5">
        <v>400</v>
      </c>
      <c r="W36" s="4" t="s">
        <v>196</v>
      </c>
      <c r="X36" s="5">
        <v>200</v>
      </c>
      <c r="Y36" s="4">
        <f>X36/V36*1000</f>
        <v>500</v>
      </c>
      <c r="Z36" s="4" t="s">
        <v>340</v>
      </c>
      <c r="AA36" s="4" t="s">
        <v>92</v>
      </c>
      <c r="AB36" s="4" t="s">
        <v>91</v>
      </c>
      <c r="AC36" s="5">
        <v>8</v>
      </c>
      <c r="AD36" s="5">
        <v>4400</v>
      </c>
      <c r="AE36" s="6">
        <f t="shared" si="2"/>
        <v>550</v>
      </c>
      <c r="AF36" s="4" t="s">
        <v>340</v>
      </c>
      <c r="AG36" s="4" t="s">
        <v>92</v>
      </c>
      <c r="AH36" s="4" t="s">
        <v>92</v>
      </c>
      <c r="AJ36" s="5">
        <v>300</v>
      </c>
      <c r="AK36" s="5">
        <v>300</v>
      </c>
      <c r="AL36" s="4" t="s">
        <v>340</v>
      </c>
      <c r="AM36" s="4" t="s">
        <v>92</v>
      </c>
      <c r="AN36" s="4" t="s">
        <v>92</v>
      </c>
      <c r="AP36" s="5">
        <v>100</v>
      </c>
      <c r="AQ36" s="5">
        <v>100</v>
      </c>
      <c r="AR36" s="4" t="s">
        <v>340</v>
      </c>
      <c r="AS36" s="4" t="s">
        <v>92</v>
      </c>
      <c r="AT36" s="4" t="s">
        <v>92</v>
      </c>
      <c r="AV36" s="5">
        <v>100</v>
      </c>
      <c r="AW36" s="5">
        <v>100</v>
      </c>
      <c r="AX36" s="4" t="s">
        <v>340</v>
      </c>
      <c r="AY36" s="4" t="s">
        <v>92</v>
      </c>
      <c r="AZ36" s="4" t="s">
        <v>92</v>
      </c>
      <c r="BA36" s="5">
        <v>70</v>
      </c>
      <c r="BB36" s="5">
        <v>100</v>
      </c>
      <c r="BC36" s="5">
        <v>100</v>
      </c>
      <c r="BD36" s="4" t="s">
        <v>340</v>
      </c>
      <c r="BE36" s="4" t="s">
        <v>92</v>
      </c>
      <c r="BF36" s="4" t="s">
        <v>91</v>
      </c>
      <c r="BG36" s="5">
        <v>200</v>
      </c>
      <c r="BH36" s="5">
        <v>140</v>
      </c>
      <c r="BI36" s="4">
        <f>BH36/2</f>
        <v>70</v>
      </c>
      <c r="BJ36" s="4" t="s">
        <v>340</v>
      </c>
      <c r="BK36" s="4" t="s">
        <v>92</v>
      </c>
      <c r="BL36" s="4" t="s">
        <v>92</v>
      </c>
      <c r="BN36" s="5">
        <v>400</v>
      </c>
      <c r="BO36" s="5">
        <v>400</v>
      </c>
      <c r="BP36" s="4" t="s">
        <v>340</v>
      </c>
      <c r="BQ36" s="4" t="s">
        <v>91</v>
      </c>
      <c r="BW36" s="4" t="s">
        <v>92</v>
      </c>
      <c r="BX36" s="4" t="s">
        <v>92</v>
      </c>
      <c r="BZ36" s="5">
        <v>375</v>
      </c>
      <c r="CA36" s="5">
        <v>375</v>
      </c>
      <c r="CB36" s="4" t="s">
        <v>123</v>
      </c>
      <c r="CC36" s="4" t="s">
        <v>92</v>
      </c>
      <c r="CD36" s="4" t="s">
        <v>92</v>
      </c>
      <c r="CF36" s="5">
        <v>375</v>
      </c>
      <c r="CG36" s="5">
        <v>375</v>
      </c>
      <c r="CH36" s="4" t="s">
        <v>123</v>
      </c>
      <c r="CI36" s="4" t="s">
        <v>91</v>
      </c>
      <c r="CP36" s="4" t="s">
        <v>93</v>
      </c>
      <c r="CQ36" s="5">
        <v>1</v>
      </c>
      <c r="CR36" s="5">
        <v>0</v>
      </c>
      <c r="CS36" s="5">
        <v>0</v>
      </c>
      <c r="CT36" s="5">
        <v>0</v>
      </c>
      <c r="CU36" s="5">
        <v>0</v>
      </c>
      <c r="CV36" s="5">
        <v>0</v>
      </c>
      <c r="CW36" s="5">
        <v>0</v>
      </c>
      <c r="CX36" s="5">
        <v>0</v>
      </c>
    </row>
    <row r="37" spans="1:102" s="4" customFormat="1" x14ac:dyDescent="0.25">
      <c r="A37" s="4" t="s">
        <v>231</v>
      </c>
      <c r="B37" s="4" t="s">
        <v>333</v>
      </c>
      <c r="C37" s="4" t="s">
        <v>334</v>
      </c>
      <c r="D37" s="4" t="s">
        <v>86</v>
      </c>
      <c r="E37" s="4" t="s">
        <v>282</v>
      </c>
      <c r="F37" s="4" t="s">
        <v>96</v>
      </c>
      <c r="G37" s="4" t="s">
        <v>377</v>
      </c>
      <c r="H37" s="4" t="s">
        <v>340</v>
      </c>
      <c r="I37" s="4" t="s">
        <v>387</v>
      </c>
      <c r="J37" s="4" t="s">
        <v>347</v>
      </c>
      <c r="K37" s="4" t="s">
        <v>335</v>
      </c>
      <c r="L37" s="4" t="s">
        <v>189</v>
      </c>
      <c r="M37" s="4" t="s">
        <v>299</v>
      </c>
      <c r="N37" s="4" t="s">
        <v>92</v>
      </c>
      <c r="O37" s="4" t="s">
        <v>92</v>
      </c>
      <c r="Q37" s="5">
        <v>200</v>
      </c>
      <c r="R37" s="5">
        <v>200</v>
      </c>
      <c r="S37" s="5" t="s">
        <v>340</v>
      </c>
      <c r="T37" s="4" t="s">
        <v>92</v>
      </c>
      <c r="U37" s="4" t="s">
        <v>91</v>
      </c>
      <c r="V37" s="5">
        <v>400</v>
      </c>
      <c r="W37" s="4" t="s">
        <v>196</v>
      </c>
      <c r="X37" s="5">
        <v>200</v>
      </c>
      <c r="Y37" s="4">
        <f>X37/V37*1000</f>
        <v>500</v>
      </c>
      <c r="Z37" s="4" t="s">
        <v>340</v>
      </c>
      <c r="AA37" s="4" t="s">
        <v>92</v>
      </c>
      <c r="AB37" s="4" t="s">
        <v>91</v>
      </c>
      <c r="AC37" s="5">
        <v>8</v>
      </c>
      <c r="AD37" s="5">
        <v>4400</v>
      </c>
      <c r="AE37" s="6">
        <f t="shared" si="2"/>
        <v>550</v>
      </c>
      <c r="AF37" s="4" t="s">
        <v>340</v>
      </c>
      <c r="AG37" s="4" t="s">
        <v>92</v>
      </c>
      <c r="AH37" s="4" t="s">
        <v>92</v>
      </c>
      <c r="AJ37" s="5">
        <v>350</v>
      </c>
      <c r="AK37" s="5">
        <v>350</v>
      </c>
      <c r="AL37" s="4" t="s">
        <v>340</v>
      </c>
      <c r="AM37" s="4" t="s">
        <v>92</v>
      </c>
      <c r="AN37" s="4" t="s">
        <v>92</v>
      </c>
      <c r="AP37" s="5">
        <v>100</v>
      </c>
      <c r="AQ37" s="5">
        <v>100</v>
      </c>
      <c r="AR37" s="4" t="s">
        <v>340</v>
      </c>
      <c r="AS37" s="4" t="s">
        <v>92</v>
      </c>
      <c r="AT37" s="4" t="s">
        <v>92</v>
      </c>
      <c r="AV37" s="5">
        <v>100</v>
      </c>
      <c r="AW37" s="5">
        <v>100</v>
      </c>
      <c r="AX37" s="4" t="s">
        <v>340</v>
      </c>
      <c r="AY37" s="4" t="s">
        <v>92</v>
      </c>
      <c r="AZ37" s="4" t="s">
        <v>92</v>
      </c>
      <c r="BA37" s="5">
        <v>70</v>
      </c>
      <c r="BB37" s="5">
        <v>100</v>
      </c>
      <c r="BC37" s="5">
        <v>100</v>
      </c>
      <c r="BD37" s="4" t="s">
        <v>340</v>
      </c>
      <c r="BE37" s="4" t="s">
        <v>92</v>
      </c>
      <c r="BF37" s="4" t="s">
        <v>91</v>
      </c>
      <c r="BG37" s="5">
        <v>110</v>
      </c>
      <c r="BH37" s="5">
        <v>80</v>
      </c>
      <c r="BI37" s="6">
        <f>BH37/BG37*100</f>
        <v>72.727272727272734</v>
      </c>
      <c r="BJ37" s="4" t="s">
        <v>340</v>
      </c>
      <c r="BK37" s="4" t="s">
        <v>92</v>
      </c>
      <c r="BL37" s="4" t="s">
        <v>92</v>
      </c>
      <c r="BN37" s="5">
        <v>400</v>
      </c>
      <c r="BO37" s="5">
        <v>400</v>
      </c>
      <c r="BP37" s="4" t="s">
        <v>340</v>
      </c>
      <c r="BQ37" s="4" t="s">
        <v>92</v>
      </c>
      <c r="BR37" s="4" t="s">
        <v>91</v>
      </c>
      <c r="BS37" s="5">
        <v>20</v>
      </c>
      <c r="BT37" s="5">
        <v>3500</v>
      </c>
      <c r="BU37" s="4">
        <f>BT37/BS37</f>
        <v>175</v>
      </c>
      <c r="BV37" s="4" t="s">
        <v>340</v>
      </c>
      <c r="BW37" s="4" t="s">
        <v>92</v>
      </c>
      <c r="BX37" s="4" t="s">
        <v>92</v>
      </c>
      <c r="BZ37" s="5">
        <v>375</v>
      </c>
      <c r="CA37" s="5">
        <v>375</v>
      </c>
      <c r="CB37" s="4" t="s">
        <v>340</v>
      </c>
      <c r="CC37" s="4" t="s">
        <v>92</v>
      </c>
      <c r="CD37" s="4" t="s">
        <v>92</v>
      </c>
      <c r="CF37" s="5">
        <v>375</v>
      </c>
      <c r="CG37" s="5">
        <v>375</v>
      </c>
      <c r="CH37" s="4" t="s">
        <v>340</v>
      </c>
      <c r="CI37" s="4" t="s">
        <v>92</v>
      </c>
      <c r="CJ37" s="5">
        <v>3</v>
      </c>
      <c r="CK37" s="4" t="s">
        <v>137</v>
      </c>
      <c r="CL37" s="4" t="s">
        <v>138</v>
      </c>
      <c r="CM37" s="4" t="s">
        <v>91</v>
      </c>
      <c r="CN37" s="5">
        <v>1500</v>
      </c>
      <c r="CP37" s="4" t="s">
        <v>93</v>
      </c>
      <c r="CQ37" s="5">
        <v>1</v>
      </c>
      <c r="CR37" s="5">
        <v>0</v>
      </c>
      <c r="CS37" s="5">
        <v>0</v>
      </c>
      <c r="CT37" s="5">
        <v>0</v>
      </c>
      <c r="CU37" s="5">
        <v>0</v>
      </c>
      <c r="CV37" s="5">
        <v>0</v>
      </c>
      <c r="CW37" s="5">
        <v>0</v>
      </c>
      <c r="CX37" s="5">
        <v>0</v>
      </c>
    </row>
    <row r="38" spans="1:102" s="4" customFormat="1" x14ac:dyDescent="0.25">
      <c r="A38" s="4" t="s">
        <v>252</v>
      </c>
      <c r="B38" s="4" t="s">
        <v>336</v>
      </c>
      <c r="C38" s="4" t="s">
        <v>337</v>
      </c>
      <c r="D38" s="4" t="s">
        <v>86</v>
      </c>
      <c r="E38" s="4" t="s">
        <v>282</v>
      </c>
      <c r="F38" s="4" t="s">
        <v>96</v>
      </c>
      <c r="G38" s="4" t="s">
        <v>377</v>
      </c>
      <c r="H38" s="4" t="s">
        <v>340</v>
      </c>
      <c r="I38" s="4" t="s">
        <v>387</v>
      </c>
      <c r="J38" s="4" t="s">
        <v>347</v>
      </c>
      <c r="K38" s="4" t="s">
        <v>335</v>
      </c>
      <c r="L38" s="4" t="s">
        <v>189</v>
      </c>
      <c r="M38" s="4" t="s">
        <v>299</v>
      </c>
      <c r="N38" s="4" t="s">
        <v>92</v>
      </c>
      <c r="O38" s="4" t="s">
        <v>92</v>
      </c>
      <c r="Q38" s="5">
        <v>200</v>
      </c>
      <c r="R38" s="5">
        <v>200</v>
      </c>
      <c r="S38" s="5" t="s">
        <v>340</v>
      </c>
      <c r="T38" s="4" t="s">
        <v>92</v>
      </c>
      <c r="U38" s="4" t="s">
        <v>91</v>
      </c>
      <c r="V38" s="5">
        <v>400</v>
      </c>
      <c r="W38" s="4" t="s">
        <v>196</v>
      </c>
      <c r="X38" s="5">
        <v>210</v>
      </c>
      <c r="Y38" s="4">
        <f>X38/V38*1000</f>
        <v>525</v>
      </c>
      <c r="Z38" s="4" t="s">
        <v>340</v>
      </c>
      <c r="AA38" s="4" t="s">
        <v>92</v>
      </c>
      <c r="AB38" s="4" t="s">
        <v>91</v>
      </c>
      <c r="AC38" s="5">
        <v>8</v>
      </c>
      <c r="AD38" s="5">
        <v>4300</v>
      </c>
      <c r="AE38" s="6">
        <f t="shared" si="2"/>
        <v>537.5</v>
      </c>
      <c r="AF38" s="4" t="s">
        <v>340</v>
      </c>
      <c r="AG38" s="4" t="s">
        <v>92</v>
      </c>
      <c r="AH38" s="4" t="s">
        <v>92</v>
      </c>
      <c r="AJ38" s="5">
        <v>300</v>
      </c>
      <c r="AK38" s="5">
        <v>300</v>
      </c>
      <c r="AL38" s="4" t="s">
        <v>340</v>
      </c>
      <c r="AM38" s="4" t="s">
        <v>92</v>
      </c>
      <c r="AN38" s="4" t="s">
        <v>92</v>
      </c>
      <c r="AP38" s="5">
        <v>100</v>
      </c>
      <c r="AQ38" s="5">
        <v>100</v>
      </c>
      <c r="AR38" s="4" t="s">
        <v>340</v>
      </c>
      <c r="AS38" s="4" t="s">
        <v>92</v>
      </c>
      <c r="AT38" s="4" t="s">
        <v>92</v>
      </c>
      <c r="AV38" s="5">
        <v>100</v>
      </c>
      <c r="AW38" s="5">
        <v>100</v>
      </c>
      <c r="AX38" s="4" t="s">
        <v>340</v>
      </c>
      <c r="AY38" s="4" t="s">
        <v>92</v>
      </c>
      <c r="AZ38" s="4" t="s">
        <v>92</v>
      </c>
      <c r="BA38" s="5">
        <v>70</v>
      </c>
      <c r="BB38" s="5">
        <v>100</v>
      </c>
      <c r="BC38" s="5">
        <v>100</v>
      </c>
      <c r="BD38" s="4" t="s">
        <v>340</v>
      </c>
      <c r="BE38" s="4" t="s">
        <v>92</v>
      </c>
      <c r="BF38" s="4" t="s">
        <v>91</v>
      </c>
      <c r="BG38" s="5">
        <v>200</v>
      </c>
      <c r="BH38" s="5">
        <v>140</v>
      </c>
      <c r="BI38" s="4">
        <f>BH38/2</f>
        <v>70</v>
      </c>
      <c r="BJ38" s="4" t="s">
        <v>340</v>
      </c>
      <c r="BK38" s="4" t="s">
        <v>92</v>
      </c>
      <c r="BL38" s="4" t="s">
        <v>92</v>
      </c>
      <c r="BN38" s="5">
        <v>400</v>
      </c>
      <c r="BO38" s="5">
        <v>400</v>
      </c>
      <c r="BP38" s="4" t="s">
        <v>340</v>
      </c>
      <c r="BQ38" s="4" t="s">
        <v>92</v>
      </c>
      <c r="BR38" s="4" t="s">
        <v>91</v>
      </c>
      <c r="BS38" s="5">
        <v>20</v>
      </c>
      <c r="BT38" s="5">
        <v>3300</v>
      </c>
      <c r="BU38" s="4">
        <f>BT38/BS38</f>
        <v>165</v>
      </c>
      <c r="BV38" s="4" t="s">
        <v>340</v>
      </c>
      <c r="BW38" s="4" t="s">
        <v>92</v>
      </c>
      <c r="BX38" s="4" t="s">
        <v>92</v>
      </c>
      <c r="BZ38" s="5">
        <v>375</v>
      </c>
      <c r="CA38" s="5">
        <v>375</v>
      </c>
      <c r="CB38" s="4" t="s">
        <v>340</v>
      </c>
      <c r="CC38" s="4" t="s">
        <v>92</v>
      </c>
      <c r="CD38" s="4" t="s">
        <v>92</v>
      </c>
      <c r="CF38" s="5">
        <v>375</v>
      </c>
      <c r="CG38" s="5">
        <v>375</v>
      </c>
      <c r="CH38" s="4" t="s">
        <v>340</v>
      </c>
      <c r="CI38" s="4" t="s">
        <v>91</v>
      </c>
      <c r="CP38" s="4" t="s">
        <v>93</v>
      </c>
      <c r="CQ38" s="5">
        <v>1</v>
      </c>
      <c r="CR38" s="5">
        <v>0</v>
      </c>
      <c r="CS38" s="5">
        <v>0</v>
      </c>
      <c r="CT38" s="5">
        <v>0</v>
      </c>
      <c r="CU38" s="5">
        <v>0</v>
      </c>
      <c r="CV38" s="5">
        <v>0</v>
      </c>
      <c r="CW38" s="5">
        <v>0</v>
      </c>
      <c r="CX38" s="5">
        <v>0</v>
      </c>
    </row>
    <row r="39" spans="1:102" s="4" customFormat="1" x14ac:dyDescent="0.25">
      <c r="A39" s="4" t="s">
        <v>261</v>
      </c>
      <c r="B39" s="4" t="s">
        <v>290</v>
      </c>
      <c r="C39" s="4" t="s">
        <v>291</v>
      </c>
      <c r="D39" s="4" t="s">
        <v>87</v>
      </c>
      <c r="E39" s="4" t="s">
        <v>282</v>
      </c>
      <c r="F39" s="4" t="s">
        <v>96</v>
      </c>
      <c r="G39" s="4" t="s">
        <v>378</v>
      </c>
      <c r="H39" s="4" t="s">
        <v>123</v>
      </c>
      <c r="I39" s="4" t="s">
        <v>388</v>
      </c>
      <c r="J39" s="4" t="s">
        <v>342</v>
      </c>
      <c r="K39" s="4" t="s">
        <v>292</v>
      </c>
      <c r="L39" s="4" t="s">
        <v>189</v>
      </c>
      <c r="M39" s="4" t="s">
        <v>90</v>
      </c>
      <c r="N39" s="4" t="s">
        <v>92</v>
      </c>
      <c r="O39" s="4" t="s">
        <v>92</v>
      </c>
      <c r="Q39" s="5">
        <v>240</v>
      </c>
      <c r="R39" s="5">
        <v>240</v>
      </c>
      <c r="S39" s="5" t="s">
        <v>123</v>
      </c>
      <c r="T39" s="4" t="s">
        <v>92</v>
      </c>
      <c r="U39" s="4" t="s">
        <v>91</v>
      </c>
      <c r="V39" s="5">
        <v>400</v>
      </c>
      <c r="W39" s="4" t="s">
        <v>196</v>
      </c>
      <c r="X39" s="5">
        <v>220</v>
      </c>
      <c r="Y39" s="4">
        <f>X39/V39*1000</f>
        <v>550</v>
      </c>
      <c r="Z39" s="4" t="s">
        <v>123</v>
      </c>
      <c r="AA39" s="4" t="s">
        <v>92</v>
      </c>
      <c r="AB39" s="4" t="s">
        <v>91</v>
      </c>
      <c r="AC39" s="5">
        <v>8</v>
      </c>
      <c r="AD39" s="5">
        <v>4700</v>
      </c>
      <c r="AE39" s="6">
        <f t="shared" si="2"/>
        <v>587.5</v>
      </c>
      <c r="AF39" s="4" t="s">
        <v>123</v>
      </c>
      <c r="AG39" s="4" t="s">
        <v>92</v>
      </c>
      <c r="AH39" s="4" t="s">
        <v>92</v>
      </c>
      <c r="AJ39" s="5">
        <v>300</v>
      </c>
      <c r="AK39" s="5">
        <v>300</v>
      </c>
      <c r="AL39" s="4" t="s">
        <v>123</v>
      </c>
      <c r="AM39" s="4" t="s">
        <v>92</v>
      </c>
      <c r="AN39" s="4" t="s">
        <v>92</v>
      </c>
      <c r="AP39" s="5">
        <v>50</v>
      </c>
      <c r="AQ39" s="5">
        <v>50</v>
      </c>
      <c r="AR39" s="4" t="s">
        <v>123</v>
      </c>
      <c r="AS39" s="4" t="s">
        <v>92</v>
      </c>
      <c r="AT39" s="4" t="s">
        <v>92</v>
      </c>
      <c r="AV39" s="5">
        <v>120</v>
      </c>
      <c r="AW39" s="5">
        <v>120</v>
      </c>
      <c r="AX39" s="4" t="s">
        <v>123</v>
      </c>
      <c r="AY39" s="4" t="s">
        <v>92</v>
      </c>
      <c r="AZ39" s="4" t="s">
        <v>92</v>
      </c>
      <c r="BA39" s="5">
        <v>70</v>
      </c>
      <c r="BB39" s="5">
        <v>110</v>
      </c>
      <c r="BC39" s="5">
        <v>110</v>
      </c>
      <c r="BD39" s="4" t="s">
        <v>123</v>
      </c>
      <c r="BE39" s="4" t="s">
        <v>92</v>
      </c>
      <c r="BF39" s="4" t="s">
        <v>92</v>
      </c>
      <c r="BH39" s="5">
        <v>80</v>
      </c>
      <c r="BI39" s="5">
        <v>80</v>
      </c>
      <c r="BJ39" s="4" t="s">
        <v>123</v>
      </c>
      <c r="BK39" s="4" t="s">
        <v>92</v>
      </c>
      <c r="BL39" s="4" t="s">
        <v>92</v>
      </c>
      <c r="BN39" s="5">
        <v>230</v>
      </c>
      <c r="BO39" s="5">
        <v>230</v>
      </c>
      <c r="BP39" s="4" t="s">
        <v>123</v>
      </c>
      <c r="BQ39" s="4" t="s">
        <v>92</v>
      </c>
      <c r="BR39" s="4" t="s">
        <v>91</v>
      </c>
      <c r="BS39" s="5">
        <v>20</v>
      </c>
      <c r="BT39" s="5">
        <v>3400</v>
      </c>
      <c r="BU39" s="4">
        <f>BT39/BS39</f>
        <v>170</v>
      </c>
      <c r="BV39" s="4" t="s">
        <v>123</v>
      </c>
      <c r="BW39" s="4" t="s">
        <v>92</v>
      </c>
      <c r="BX39" s="4" t="s">
        <v>92</v>
      </c>
      <c r="BZ39" s="5">
        <v>365</v>
      </c>
      <c r="CA39" s="5">
        <v>365</v>
      </c>
      <c r="CB39" s="4" t="s">
        <v>123</v>
      </c>
      <c r="CC39" s="4" t="s">
        <v>92</v>
      </c>
      <c r="CD39" s="4" t="s">
        <v>92</v>
      </c>
      <c r="CF39" s="5">
        <v>375</v>
      </c>
      <c r="CG39" s="5">
        <v>375</v>
      </c>
      <c r="CH39" s="4" t="s">
        <v>123</v>
      </c>
      <c r="CI39" s="4" t="s">
        <v>92</v>
      </c>
      <c r="CJ39" s="5">
        <v>3</v>
      </c>
      <c r="CK39" s="4" t="s">
        <v>137</v>
      </c>
      <c r="CL39" s="4" t="s">
        <v>138</v>
      </c>
      <c r="CM39" s="4" t="s">
        <v>91</v>
      </c>
      <c r="CN39" s="5">
        <v>1500</v>
      </c>
      <c r="CP39" s="4" t="s">
        <v>93</v>
      </c>
      <c r="CQ39" s="5">
        <v>1</v>
      </c>
      <c r="CR39" s="5">
        <v>0</v>
      </c>
      <c r="CS39" s="5">
        <v>0</v>
      </c>
      <c r="CT39" s="5">
        <v>0</v>
      </c>
      <c r="CU39" s="5">
        <v>0</v>
      </c>
      <c r="CV39" s="5">
        <v>0</v>
      </c>
      <c r="CW39" s="5">
        <v>0</v>
      </c>
      <c r="CX39" s="5">
        <v>0</v>
      </c>
    </row>
    <row r="40" spans="1:102" s="4" customFormat="1" x14ac:dyDescent="0.25">
      <c r="A40" s="4" t="s">
        <v>267</v>
      </c>
      <c r="B40" s="4" t="s">
        <v>183</v>
      </c>
      <c r="C40" s="4" t="s">
        <v>184</v>
      </c>
      <c r="D40" s="4" t="s">
        <v>185</v>
      </c>
      <c r="E40" s="4" t="s">
        <v>186</v>
      </c>
      <c r="F40" s="4" t="s">
        <v>96</v>
      </c>
      <c r="G40" s="4" t="s">
        <v>378</v>
      </c>
      <c r="H40" s="4" t="s">
        <v>123</v>
      </c>
      <c r="I40" s="4" t="s">
        <v>390</v>
      </c>
      <c r="J40" s="4" t="s">
        <v>187</v>
      </c>
      <c r="K40" s="4" t="s">
        <v>188</v>
      </c>
      <c r="L40" s="4" t="s">
        <v>189</v>
      </c>
      <c r="M40" s="4" t="s">
        <v>90</v>
      </c>
      <c r="N40" s="4" t="s">
        <v>92</v>
      </c>
      <c r="O40" s="4" t="s">
        <v>91</v>
      </c>
      <c r="P40" s="5">
        <v>50</v>
      </c>
      <c r="Q40" s="5">
        <v>9900</v>
      </c>
      <c r="R40" s="4">
        <f>Q40/P40</f>
        <v>198</v>
      </c>
      <c r="S40" s="4" t="s">
        <v>123</v>
      </c>
      <c r="T40" s="4" t="s">
        <v>92</v>
      </c>
      <c r="U40" s="4" t="s">
        <v>92</v>
      </c>
      <c r="W40" s="4" t="s">
        <v>101</v>
      </c>
      <c r="X40" s="5">
        <v>450</v>
      </c>
      <c r="Y40" s="5">
        <v>450</v>
      </c>
      <c r="Z40" s="4" t="s">
        <v>123</v>
      </c>
      <c r="AA40" s="4" t="s">
        <v>92</v>
      </c>
      <c r="AB40" s="4" t="s">
        <v>91</v>
      </c>
      <c r="AC40" s="5">
        <v>4</v>
      </c>
      <c r="AD40" s="5">
        <v>2200</v>
      </c>
      <c r="AE40" s="4">
        <f t="shared" si="2"/>
        <v>550</v>
      </c>
      <c r="AF40" s="4" t="s">
        <v>123</v>
      </c>
      <c r="AG40" s="4" t="s">
        <v>92</v>
      </c>
      <c r="AH40" s="4" t="s">
        <v>92</v>
      </c>
      <c r="AJ40" s="5">
        <v>250</v>
      </c>
      <c r="AK40" s="5">
        <v>250</v>
      </c>
      <c r="AL40" s="4" t="s">
        <v>123</v>
      </c>
      <c r="AM40" s="4" t="s">
        <v>92</v>
      </c>
      <c r="AN40" s="4" t="s">
        <v>92</v>
      </c>
      <c r="AP40" s="5">
        <v>50</v>
      </c>
      <c r="AQ40" s="5">
        <v>50</v>
      </c>
      <c r="AR40" s="4" t="s">
        <v>123</v>
      </c>
      <c r="AS40" s="4" t="s">
        <v>92</v>
      </c>
      <c r="AT40" s="4" t="s">
        <v>91</v>
      </c>
      <c r="AU40" s="5">
        <v>15</v>
      </c>
      <c r="AV40" s="5">
        <v>1600</v>
      </c>
      <c r="AW40" s="6">
        <f>AV40/AU40</f>
        <v>106.66666666666667</v>
      </c>
      <c r="AX40" s="4" t="s">
        <v>123</v>
      </c>
      <c r="AY40" s="4" t="s">
        <v>92</v>
      </c>
      <c r="AZ40" s="4" t="s">
        <v>92</v>
      </c>
      <c r="BB40" s="5">
        <v>100</v>
      </c>
      <c r="BC40" s="5">
        <v>100</v>
      </c>
      <c r="BD40" s="4" t="s">
        <v>123</v>
      </c>
      <c r="BE40" s="4" t="s">
        <v>92</v>
      </c>
      <c r="BF40" s="4" t="s">
        <v>91</v>
      </c>
      <c r="BG40" s="5">
        <v>200</v>
      </c>
      <c r="BH40" s="5">
        <v>250</v>
      </c>
      <c r="BI40" s="4">
        <f>BH40/2</f>
        <v>125</v>
      </c>
      <c r="BJ40" s="4" t="s">
        <v>123</v>
      </c>
      <c r="BK40" s="4" t="s">
        <v>92</v>
      </c>
      <c r="BL40" s="4" t="s">
        <v>92</v>
      </c>
      <c r="BN40" s="5">
        <v>300</v>
      </c>
      <c r="BO40" s="5">
        <v>300</v>
      </c>
      <c r="BP40" s="4" t="s">
        <v>123</v>
      </c>
      <c r="BQ40" s="4" t="s">
        <v>92</v>
      </c>
      <c r="BR40" s="4" t="s">
        <v>92</v>
      </c>
      <c r="BT40" s="5">
        <v>160</v>
      </c>
      <c r="BU40" s="5">
        <v>160</v>
      </c>
      <c r="BV40" s="4" t="s">
        <v>123</v>
      </c>
      <c r="BW40" s="4" t="s">
        <v>92</v>
      </c>
      <c r="BX40" s="4" t="s">
        <v>92</v>
      </c>
      <c r="BZ40" s="5">
        <v>390</v>
      </c>
      <c r="CA40" s="5">
        <v>390</v>
      </c>
      <c r="CB40" s="4" t="s">
        <v>123</v>
      </c>
      <c r="CC40" s="4" t="s">
        <v>92</v>
      </c>
      <c r="CD40" s="4" t="s">
        <v>92</v>
      </c>
      <c r="CF40" s="5">
        <v>390</v>
      </c>
      <c r="CG40" s="5">
        <v>390</v>
      </c>
      <c r="CH40" s="4" t="s">
        <v>123</v>
      </c>
      <c r="CI40" s="4" t="s">
        <v>91</v>
      </c>
    </row>
    <row r="41" spans="1:102" s="4" customFormat="1" x14ac:dyDescent="0.25">
      <c r="A41" s="4" t="s">
        <v>219</v>
      </c>
      <c r="B41" s="4" t="s">
        <v>197</v>
      </c>
      <c r="C41" s="4" t="s">
        <v>198</v>
      </c>
      <c r="D41" s="4" t="s">
        <v>185</v>
      </c>
      <c r="E41" s="4" t="s">
        <v>199</v>
      </c>
      <c r="F41" s="4" t="s">
        <v>96</v>
      </c>
      <c r="G41" s="4" t="s">
        <v>378</v>
      </c>
      <c r="H41" s="4" t="s">
        <v>123</v>
      </c>
      <c r="I41" s="4" t="s">
        <v>391</v>
      </c>
      <c r="J41" s="4" t="s">
        <v>200</v>
      </c>
      <c r="K41" s="4" t="s">
        <v>201</v>
      </c>
      <c r="L41" s="4" t="s">
        <v>189</v>
      </c>
      <c r="M41" s="4" t="s">
        <v>90</v>
      </c>
      <c r="N41" s="4" t="s">
        <v>92</v>
      </c>
      <c r="O41" s="4" t="s">
        <v>92</v>
      </c>
      <c r="Q41" s="5">
        <v>200</v>
      </c>
      <c r="R41" s="5">
        <v>200</v>
      </c>
      <c r="S41" s="4" t="s">
        <v>123</v>
      </c>
      <c r="T41" s="4" t="s">
        <v>92</v>
      </c>
      <c r="U41" s="4" t="s">
        <v>92</v>
      </c>
      <c r="W41" s="4" t="s">
        <v>101</v>
      </c>
      <c r="X41" s="5">
        <v>450</v>
      </c>
      <c r="Y41" s="5">
        <v>450</v>
      </c>
      <c r="Z41" s="4" t="s">
        <v>123</v>
      </c>
      <c r="AA41" s="4" t="s">
        <v>92</v>
      </c>
      <c r="AB41" s="4" t="s">
        <v>92</v>
      </c>
      <c r="AD41" s="5">
        <v>600</v>
      </c>
      <c r="AE41" s="5">
        <v>600</v>
      </c>
      <c r="AF41" s="4" t="s">
        <v>123</v>
      </c>
      <c r="AG41" s="4" t="s">
        <v>92</v>
      </c>
      <c r="AH41" s="4" t="s">
        <v>92</v>
      </c>
      <c r="AJ41" s="5">
        <v>280</v>
      </c>
      <c r="AK41" s="5">
        <v>280</v>
      </c>
      <c r="AL41" s="4" t="s">
        <v>123</v>
      </c>
      <c r="AM41" s="4" t="s">
        <v>92</v>
      </c>
      <c r="AN41" s="4" t="s">
        <v>92</v>
      </c>
      <c r="AP41" s="5">
        <v>160</v>
      </c>
      <c r="AQ41" s="5">
        <v>160</v>
      </c>
      <c r="AR41" s="4" t="s">
        <v>123</v>
      </c>
      <c r="AS41" s="4" t="s">
        <v>92</v>
      </c>
      <c r="AT41" s="4" t="s">
        <v>91</v>
      </c>
      <c r="AU41" s="5">
        <v>10</v>
      </c>
      <c r="AV41" s="5">
        <v>50</v>
      </c>
      <c r="AX41" s="4" t="s">
        <v>123</v>
      </c>
      <c r="AY41" s="4" t="s">
        <v>92</v>
      </c>
      <c r="AZ41" s="4" t="s">
        <v>92</v>
      </c>
      <c r="BB41" s="5">
        <v>100</v>
      </c>
      <c r="BC41" s="5">
        <v>100</v>
      </c>
      <c r="BD41" s="4" t="s">
        <v>123</v>
      </c>
      <c r="BE41" s="4" t="s">
        <v>92</v>
      </c>
      <c r="BF41" s="4" t="s">
        <v>92</v>
      </c>
      <c r="BH41" s="5">
        <v>100</v>
      </c>
      <c r="BI41" s="5">
        <v>100</v>
      </c>
      <c r="BJ41" s="4" t="s">
        <v>123</v>
      </c>
      <c r="BK41" s="4" t="s">
        <v>92</v>
      </c>
      <c r="BL41" s="4" t="s">
        <v>91</v>
      </c>
      <c r="BM41" s="5">
        <v>1</v>
      </c>
      <c r="BN41" s="5">
        <v>300</v>
      </c>
      <c r="BO41" s="5">
        <v>300</v>
      </c>
      <c r="BP41" s="4" t="s">
        <v>123</v>
      </c>
      <c r="BQ41" s="4" t="s">
        <v>92</v>
      </c>
      <c r="BR41" s="4" t="s">
        <v>91</v>
      </c>
      <c r="BS41" s="5">
        <v>20</v>
      </c>
      <c r="BT41" s="5">
        <v>3000</v>
      </c>
      <c r="BU41" s="4">
        <f>BT41/BS41</f>
        <v>150</v>
      </c>
      <c r="BV41" s="4" t="s">
        <v>123</v>
      </c>
      <c r="BW41" s="4" t="s">
        <v>92</v>
      </c>
      <c r="BX41" s="4" t="s">
        <v>92</v>
      </c>
      <c r="BZ41" s="5">
        <v>380</v>
      </c>
      <c r="CA41" s="5">
        <v>380</v>
      </c>
      <c r="CB41" s="4" t="s">
        <v>123</v>
      </c>
      <c r="CC41" s="4" t="s">
        <v>92</v>
      </c>
      <c r="CD41" s="4" t="s">
        <v>92</v>
      </c>
      <c r="CF41" s="5">
        <v>375</v>
      </c>
      <c r="CG41" s="5">
        <v>375</v>
      </c>
      <c r="CH41" s="4" t="s">
        <v>123</v>
      </c>
      <c r="CI41" s="4" t="s">
        <v>91</v>
      </c>
      <c r="CP41" s="4" t="s">
        <v>93</v>
      </c>
      <c r="CQ41" s="5">
        <v>1</v>
      </c>
      <c r="CR41" s="5">
        <v>0</v>
      </c>
      <c r="CS41" s="5">
        <v>0</v>
      </c>
      <c r="CT41" s="5">
        <v>0</v>
      </c>
      <c r="CU41" s="5">
        <v>0</v>
      </c>
      <c r="CV41" s="5">
        <v>0</v>
      </c>
      <c r="CW41" s="5">
        <v>0</v>
      </c>
      <c r="CX41" s="5">
        <v>0</v>
      </c>
    </row>
    <row r="42" spans="1:102" s="4" customFormat="1" x14ac:dyDescent="0.25">
      <c r="A42" s="4" t="s">
        <v>221</v>
      </c>
      <c r="B42" s="4" t="s">
        <v>202</v>
      </c>
      <c r="C42" s="4" t="s">
        <v>203</v>
      </c>
      <c r="D42" s="4" t="s">
        <v>86</v>
      </c>
      <c r="E42" s="4" t="s">
        <v>199</v>
      </c>
      <c r="F42" s="4" t="s">
        <v>96</v>
      </c>
      <c r="G42" s="4" t="s">
        <v>378</v>
      </c>
      <c r="H42" s="4" t="s">
        <v>123</v>
      </c>
      <c r="I42" s="4" t="s">
        <v>391</v>
      </c>
      <c r="J42" s="4" t="s">
        <v>200</v>
      </c>
      <c r="K42" s="4" t="s">
        <v>204</v>
      </c>
      <c r="L42" s="4" t="s">
        <v>189</v>
      </c>
      <c r="M42" s="4" t="s">
        <v>90</v>
      </c>
      <c r="N42" s="4" t="s">
        <v>92</v>
      </c>
      <c r="O42" s="4" t="s">
        <v>92</v>
      </c>
      <c r="Q42" s="5">
        <v>200</v>
      </c>
      <c r="R42" s="5">
        <v>200</v>
      </c>
      <c r="S42" s="4" t="s">
        <v>123</v>
      </c>
      <c r="T42" s="4" t="s">
        <v>92</v>
      </c>
      <c r="U42" s="4" t="s">
        <v>92</v>
      </c>
      <c r="W42" s="4" t="s">
        <v>101</v>
      </c>
      <c r="X42" s="5">
        <v>450</v>
      </c>
      <c r="Y42" s="5">
        <v>450</v>
      </c>
      <c r="Z42" s="4" t="s">
        <v>123</v>
      </c>
      <c r="AA42" s="4" t="s">
        <v>92</v>
      </c>
      <c r="AB42" s="4" t="s">
        <v>92</v>
      </c>
      <c r="AD42" s="5">
        <v>600</v>
      </c>
      <c r="AE42" s="5">
        <v>600</v>
      </c>
      <c r="AF42" s="4" t="s">
        <v>123</v>
      </c>
      <c r="AG42" s="4" t="s">
        <v>92</v>
      </c>
      <c r="AH42" s="4" t="s">
        <v>92</v>
      </c>
      <c r="AJ42" s="5">
        <v>280</v>
      </c>
      <c r="AK42" s="5">
        <v>280</v>
      </c>
      <c r="AL42" s="4" t="s">
        <v>123</v>
      </c>
      <c r="AM42" s="4" t="s">
        <v>92</v>
      </c>
      <c r="AN42" s="4" t="s">
        <v>92</v>
      </c>
      <c r="AP42" s="5">
        <v>160</v>
      </c>
      <c r="AQ42" s="5">
        <v>160</v>
      </c>
      <c r="AR42" s="4" t="s">
        <v>123</v>
      </c>
      <c r="AS42" s="4" t="s">
        <v>92</v>
      </c>
      <c r="AT42" s="4" t="s">
        <v>92</v>
      </c>
      <c r="AV42" s="5">
        <v>50</v>
      </c>
      <c r="AW42" s="5">
        <v>50</v>
      </c>
      <c r="AX42" s="4" t="s">
        <v>123</v>
      </c>
      <c r="AY42" s="4" t="s">
        <v>92</v>
      </c>
      <c r="AZ42" s="4" t="s">
        <v>92</v>
      </c>
      <c r="BB42" s="5">
        <v>100</v>
      </c>
      <c r="BC42" s="5">
        <v>100</v>
      </c>
      <c r="BD42" s="4" t="s">
        <v>123</v>
      </c>
      <c r="BE42" s="4" t="s">
        <v>92</v>
      </c>
      <c r="BF42" s="4" t="s">
        <v>92</v>
      </c>
      <c r="BH42" s="5">
        <v>80</v>
      </c>
      <c r="BI42" s="5">
        <v>80</v>
      </c>
      <c r="BJ42" s="4" t="s">
        <v>123</v>
      </c>
      <c r="BK42" s="4" t="s">
        <v>92</v>
      </c>
      <c r="BL42" s="4" t="s">
        <v>92</v>
      </c>
      <c r="BN42" s="5">
        <v>300</v>
      </c>
      <c r="BO42" s="5">
        <v>300</v>
      </c>
      <c r="BP42" s="4" t="s">
        <v>123</v>
      </c>
      <c r="BQ42" s="4" t="s">
        <v>92</v>
      </c>
      <c r="BR42" s="4" t="s">
        <v>91</v>
      </c>
      <c r="BS42" s="5">
        <v>20</v>
      </c>
      <c r="BT42" s="5">
        <v>3000</v>
      </c>
      <c r="BU42" s="4">
        <f>BT42/BS42</f>
        <v>150</v>
      </c>
      <c r="BV42" s="4" t="s">
        <v>123</v>
      </c>
      <c r="BW42" s="4" t="s">
        <v>92</v>
      </c>
      <c r="BX42" s="4" t="s">
        <v>92</v>
      </c>
      <c r="BZ42" s="5">
        <v>380</v>
      </c>
      <c r="CA42" s="5">
        <v>380</v>
      </c>
      <c r="CB42" s="4" t="s">
        <v>123</v>
      </c>
      <c r="CC42" s="4" t="s">
        <v>92</v>
      </c>
      <c r="CD42" s="4" t="s">
        <v>92</v>
      </c>
      <c r="CF42" s="5">
        <v>375</v>
      </c>
      <c r="CG42" s="5">
        <v>375</v>
      </c>
      <c r="CH42" s="4" t="s">
        <v>123</v>
      </c>
      <c r="CI42" s="4" t="s">
        <v>91</v>
      </c>
    </row>
    <row r="43" spans="1:102" s="4" customFormat="1" x14ac:dyDescent="0.25">
      <c r="A43" s="4" t="s">
        <v>260</v>
      </c>
      <c r="B43" s="4" t="s">
        <v>318</v>
      </c>
      <c r="C43" s="4" t="s">
        <v>319</v>
      </c>
      <c r="D43" s="4" t="s">
        <v>87</v>
      </c>
      <c r="E43" s="4" t="s">
        <v>282</v>
      </c>
      <c r="F43" s="4" t="s">
        <v>96</v>
      </c>
      <c r="G43" s="4" t="s">
        <v>380</v>
      </c>
      <c r="H43" s="4" t="s">
        <v>339</v>
      </c>
      <c r="I43" s="4" t="s">
        <v>380</v>
      </c>
      <c r="J43" s="4" t="s">
        <v>345</v>
      </c>
      <c r="K43" s="4" t="s">
        <v>320</v>
      </c>
      <c r="L43" s="4" t="s">
        <v>189</v>
      </c>
      <c r="M43" s="4" t="s">
        <v>90</v>
      </c>
      <c r="N43" s="4" t="s">
        <v>92</v>
      </c>
      <c r="O43" s="4" t="s">
        <v>92</v>
      </c>
      <c r="Q43" s="5">
        <v>190</v>
      </c>
      <c r="R43" s="5">
        <v>190</v>
      </c>
      <c r="S43" s="5" t="s">
        <v>339</v>
      </c>
      <c r="T43" s="4" t="s">
        <v>92</v>
      </c>
      <c r="U43" s="4" t="s">
        <v>91</v>
      </c>
      <c r="V43" s="5">
        <v>400</v>
      </c>
      <c r="W43" s="4" t="s">
        <v>196</v>
      </c>
      <c r="X43" s="5">
        <v>160</v>
      </c>
      <c r="Y43" s="4">
        <f>X43/V43*1000</f>
        <v>400</v>
      </c>
      <c r="Z43" s="4" t="s">
        <v>339</v>
      </c>
      <c r="AA43" s="4" t="s">
        <v>92</v>
      </c>
      <c r="AB43" s="4" t="s">
        <v>91</v>
      </c>
      <c r="AC43" s="5">
        <v>8</v>
      </c>
      <c r="AD43" s="5">
        <v>4600</v>
      </c>
      <c r="AE43" s="6">
        <f>AD43/AC43</f>
        <v>575</v>
      </c>
      <c r="AF43" s="4" t="s">
        <v>339</v>
      </c>
      <c r="AG43" s="4" t="s">
        <v>92</v>
      </c>
      <c r="AH43" s="4" t="s">
        <v>92</v>
      </c>
      <c r="AJ43" s="5">
        <v>280</v>
      </c>
      <c r="AK43" s="5">
        <v>280</v>
      </c>
      <c r="AL43" s="4" t="s">
        <v>339</v>
      </c>
      <c r="AM43" s="4" t="s">
        <v>92</v>
      </c>
      <c r="AN43" s="4" t="s">
        <v>92</v>
      </c>
      <c r="AP43" s="5">
        <v>100</v>
      </c>
      <c r="AQ43" s="5">
        <v>100</v>
      </c>
      <c r="AR43" s="4" t="s">
        <v>339</v>
      </c>
      <c r="AS43" s="4" t="s">
        <v>92</v>
      </c>
      <c r="AT43" s="4" t="s">
        <v>92</v>
      </c>
      <c r="AV43" s="5">
        <v>100</v>
      </c>
      <c r="AW43" s="5">
        <v>100</v>
      </c>
      <c r="AX43" s="4" t="s">
        <v>339</v>
      </c>
      <c r="AY43" s="4" t="s">
        <v>92</v>
      </c>
      <c r="AZ43" s="4" t="s">
        <v>92</v>
      </c>
      <c r="BA43" s="5">
        <v>70</v>
      </c>
      <c r="BB43" s="5">
        <v>100</v>
      </c>
      <c r="BC43" s="5">
        <v>100</v>
      </c>
      <c r="BD43" s="4" t="s">
        <v>339</v>
      </c>
      <c r="BE43" s="4" t="s">
        <v>92</v>
      </c>
      <c r="BF43" s="4" t="s">
        <v>91</v>
      </c>
      <c r="BG43" s="5">
        <v>700</v>
      </c>
      <c r="BH43" s="5">
        <v>350</v>
      </c>
      <c r="BI43" s="4">
        <f>BH43/7</f>
        <v>50</v>
      </c>
      <c r="BJ43" s="4" t="s">
        <v>339</v>
      </c>
      <c r="BK43" s="4" t="s">
        <v>92</v>
      </c>
      <c r="BL43" s="4" t="s">
        <v>92</v>
      </c>
      <c r="BN43" s="5">
        <v>350</v>
      </c>
      <c r="BO43" s="5">
        <v>350</v>
      </c>
      <c r="BP43" s="4" t="s">
        <v>339</v>
      </c>
      <c r="BQ43" s="4" t="s">
        <v>92</v>
      </c>
      <c r="BR43" s="4" t="s">
        <v>91</v>
      </c>
      <c r="BS43" s="5">
        <v>20</v>
      </c>
      <c r="BT43" s="5">
        <v>3000</v>
      </c>
      <c r="BU43" s="4">
        <f>BT43/BS43</f>
        <v>150</v>
      </c>
      <c r="BV43" s="4" t="s">
        <v>339</v>
      </c>
      <c r="BW43" s="4" t="s">
        <v>92</v>
      </c>
      <c r="BX43" s="4" t="s">
        <v>92</v>
      </c>
      <c r="BZ43" s="5">
        <v>375</v>
      </c>
      <c r="CA43" s="5">
        <v>375</v>
      </c>
      <c r="CB43" s="4" t="s">
        <v>123</v>
      </c>
      <c r="CC43" s="4" t="s">
        <v>92</v>
      </c>
      <c r="CD43" s="4" t="s">
        <v>92</v>
      </c>
      <c r="CF43" s="5">
        <v>375</v>
      </c>
      <c r="CG43" s="5">
        <v>375</v>
      </c>
      <c r="CH43" s="4" t="s">
        <v>123</v>
      </c>
      <c r="CI43" s="4" t="s">
        <v>92</v>
      </c>
      <c r="CJ43" s="5">
        <v>3</v>
      </c>
      <c r="CK43" s="4" t="s">
        <v>137</v>
      </c>
      <c r="CL43" s="4" t="s">
        <v>138</v>
      </c>
      <c r="CM43" s="4" t="s">
        <v>91</v>
      </c>
      <c r="CN43" s="5">
        <v>1600</v>
      </c>
      <c r="CP43" s="4" t="s">
        <v>93</v>
      </c>
      <c r="CQ43" s="5">
        <v>1</v>
      </c>
      <c r="CR43" s="5">
        <v>0</v>
      </c>
      <c r="CS43" s="5">
        <v>0</v>
      </c>
      <c r="CT43" s="5">
        <v>0</v>
      </c>
      <c r="CU43" s="5">
        <v>0</v>
      </c>
      <c r="CV43" s="5">
        <v>0</v>
      </c>
      <c r="CW43" s="5">
        <v>0</v>
      </c>
      <c r="CX43" s="5">
        <v>0</v>
      </c>
    </row>
    <row r="44" spans="1:102" s="4" customFormat="1" x14ac:dyDescent="0.25">
      <c r="A44" s="4" t="s">
        <v>266</v>
      </c>
      <c r="B44" s="4" t="s">
        <v>321</v>
      </c>
      <c r="C44" s="4" t="s">
        <v>322</v>
      </c>
      <c r="D44" s="4" t="s">
        <v>86</v>
      </c>
      <c r="E44" s="4" t="s">
        <v>282</v>
      </c>
      <c r="F44" s="4" t="s">
        <v>96</v>
      </c>
      <c r="G44" s="4" t="s">
        <v>380</v>
      </c>
      <c r="H44" s="4" t="s">
        <v>339</v>
      </c>
      <c r="I44" s="4" t="s">
        <v>380</v>
      </c>
      <c r="J44" s="4" t="s">
        <v>345</v>
      </c>
      <c r="K44" s="4" t="s">
        <v>323</v>
      </c>
      <c r="L44" s="4" t="s">
        <v>189</v>
      </c>
      <c r="M44" s="4" t="s">
        <v>90</v>
      </c>
      <c r="N44" s="4" t="s">
        <v>92</v>
      </c>
      <c r="O44" s="4" t="s">
        <v>92</v>
      </c>
      <c r="Q44" s="5">
        <v>200</v>
      </c>
      <c r="R44" s="5">
        <v>200</v>
      </c>
      <c r="S44" s="5" t="s">
        <v>394</v>
      </c>
      <c r="T44" s="4" t="s">
        <v>92</v>
      </c>
      <c r="U44" s="4" t="s">
        <v>91</v>
      </c>
      <c r="V44" s="5">
        <v>400</v>
      </c>
      <c r="W44" s="4" t="s">
        <v>196</v>
      </c>
      <c r="X44" s="5">
        <v>160</v>
      </c>
      <c r="Y44" s="4">
        <f>X44/V44*1000</f>
        <v>400</v>
      </c>
      <c r="Z44" s="4" t="s">
        <v>394</v>
      </c>
      <c r="AA44" s="4" t="s">
        <v>92</v>
      </c>
      <c r="AB44" s="4" t="s">
        <v>91</v>
      </c>
      <c r="AC44" s="5">
        <v>8</v>
      </c>
      <c r="AD44" s="5">
        <v>4600</v>
      </c>
      <c r="AE44" s="6">
        <f>AD44/AC44</f>
        <v>575</v>
      </c>
      <c r="AF44" s="4" t="s">
        <v>394</v>
      </c>
      <c r="AG44" s="4" t="s">
        <v>92</v>
      </c>
      <c r="AH44" s="4" t="s">
        <v>92</v>
      </c>
      <c r="AJ44" s="5">
        <v>280</v>
      </c>
      <c r="AK44" s="5">
        <v>280</v>
      </c>
      <c r="AL44" s="4" t="s">
        <v>394</v>
      </c>
      <c r="AM44" s="4" t="s">
        <v>92</v>
      </c>
      <c r="AN44" s="4" t="s">
        <v>92</v>
      </c>
      <c r="AP44" s="5">
        <v>100</v>
      </c>
      <c r="AQ44" s="5">
        <v>100</v>
      </c>
      <c r="AR44" s="4" t="s">
        <v>394</v>
      </c>
      <c r="AS44" s="4" t="s">
        <v>92</v>
      </c>
      <c r="AT44" s="4" t="s">
        <v>92</v>
      </c>
      <c r="AV44" s="5">
        <v>100</v>
      </c>
      <c r="AW44" s="5">
        <v>100</v>
      </c>
      <c r="AX44" s="4" t="s">
        <v>394</v>
      </c>
      <c r="AY44" s="4" t="s">
        <v>92</v>
      </c>
      <c r="AZ44" s="4" t="s">
        <v>92</v>
      </c>
      <c r="BA44" s="5">
        <v>70</v>
      </c>
      <c r="BB44" s="5">
        <v>100</v>
      </c>
      <c r="BC44" s="5">
        <v>100</v>
      </c>
      <c r="BD44" s="4" t="s">
        <v>394</v>
      </c>
      <c r="BE44" s="4" t="s">
        <v>92</v>
      </c>
      <c r="BF44" s="4" t="s">
        <v>91</v>
      </c>
      <c r="BG44" s="5">
        <v>110</v>
      </c>
      <c r="BH44" s="5">
        <v>80</v>
      </c>
      <c r="BI44" s="6">
        <f>BH44/BG44*100</f>
        <v>72.727272727272734</v>
      </c>
      <c r="BJ44" s="4" t="s">
        <v>394</v>
      </c>
      <c r="BK44" s="4" t="s">
        <v>91</v>
      </c>
      <c r="BQ44" s="4" t="s">
        <v>92</v>
      </c>
      <c r="BR44" s="4" t="s">
        <v>91</v>
      </c>
      <c r="BS44" s="5">
        <v>20</v>
      </c>
      <c r="BT44" s="5">
        <v>3500</v>
      </c>
      <c r="BU44" s="4">
        <f>BT44/BS44</f>
        <v>175</v>
      </c>
      <c r="BV44" s="4" t="s">
        <v>123</v>
      </c>
      <c r="BW44" s="4" t="s">
        <v>92</v>
      </c>
      <c r="BX44" s="4" t="s">
        <v>92</v>
      </c>
      <c r="BZ44" s="5">
        <v>375</v>
      </c>
      <c r="CA44" s="5">
        <v>375</v>
      </c>
      <c r="CB44" s="4" t="s">
        <v>123</v>
      </c>
      <c r="CC44" s="4" t="s">
        <v>92</v>
      </c>
      <c r="CD44" s="4" t="s">
        <v>92</v>
      </c>
      <c r="CF44" s="5">
        <v>375</v>
      </c>
      <c r="CG44" s="5">
        <v>375</v>
      </c>
      <c r="CH44" s="4" t="s">
        <v>123</v>
      </c>
      <c r="CI44" s="4" t="s">
        <v>91</v>
      </c>
      <c r="CP44" s="4" t="s">
        <v>93</v>
      </c>
      <c r="CQ44" s="5">
        <v>1</v>
      </c>
      <c r="CR44" s="5">
        <v>0</v>
      </c>
      <c r="CS44" s="5">
        <v>0</v>
      </c>
      <c r="CT44" s="5">
        <v>0</v>
      </c>
      <c r="CU44" s="5">
        <v>0</v>
      </c>
      <c r="CV44" s="5">
        <v>0</v>
      </c>
      <c r="CW44" s="5">
        <v>0</v>
      </c>
      <c r="CX44" s="5">
        <v>0</v>
      </c>
    </row>
    <row r="45" spans="1:102" s="4" customFormat="1" x14ac:dyDescent="0.25">
      <c r="A45" s="4" t="s">
        <v>247</v>
      </c>
      <c r="B45" s="4" t="s">
        <v>324</v>
      </c>
      <c r="C45" s="4" t="s">
        <v>325</v>
      </c>
      <c r="D45" s="4" t="s">
        <v>86</v>
      </c>
      <c r="E45" s="4" t="s">
        <v>282</v>
      </c>
      <c r="F45" s="4" t="s">
        <v>96</v>
      </c>
      <c r="G45" s="4" t="s">
        <v>380</v>
      </c>
      <c r="H45" s="4" t="s">
        <v>339</v>
      </c>
      <c r="I45" s="4" t="s">
        <v>380</v>
      </c>
      <c r="J45" s="4" t="s">
        <v>345</v>
      </c>
      <c r="K45" s="4" t="s">
        <v>326</v>
      </c>
      <c r="L45" s="4" t="s">
        <v>189</v>
      </c>
      <c r="M45" s="4" t="s">
        <v>90</v>
      </c>
      <c r="N45" s="4" t="s">
        <v>92</v>
      </c>
      <c r="O45" s="4" t="s">
        <v>92</v>
      </c>
      <c r="Q45" s="5">
        <v>180</v>
      </c>
      <c r="R45" s="5">
        <v>180</v>
      </c>
      <c r="S45" s="5" t="s">
        <v>339</v>
      </c>
      <c r="T45" s="4" t="s">
        <v>92</v>
      </c>
      <c r="U45" s="4" t="s">
        <v>91</v>
      </c>
      <c r="V45" s="5">
        <v>400</v>
      </c>
      <c r="W45" s="4" t="s">
        <v>196</v>
      </c>
      <c r="X45" s="5">
        <v>220</v>
      </c>
      <c r="Y45" s="4">
        <f>X45/V45*1000</f>
        <v>550</v>
      </c>
      <c r="Z45" s="4" t="s">
        <v>339</v>
      </c>
      <c r="AA45" s="4" t="s">
        <v>92</v>
      </c>
      <c r="AB45" s="4" t="s">
        <v>91</v>
      </c>
      <c r="AC45" s="5">
        <v>8</v>
      </c>
      <c r="AD45" s="5">
        <v>4400</v>
      </c>
      <c r="AE45" s="6">
        <f>AD45/AC45</f>
        <v>550</v>
      </c>
      <c r="AF45" s="4" t="s">
        <v>339</v>
      </c>
      <c r="AG45" s="4" t="s">
        <v>92</v>
      </c>
      <c r="AH45" s="4" t="s">
        <v>92</v>
      </c>
      <c r="AJ45" s="5">
        <v>270</v>
      </c>
      <c r="AK45" s="5">
        <v>270</v>
      </c>
      <c r="AL45" s="4" t="s">
        <v>339</v>
      </c>
      <c r="AM45" s="4" t="s">
        <v>92</v>
      </c>
      <c r="AN45" s="4" t="s">
        <v>92</v>
      </c>
      <c r="AP45" s="5">
        <v>100</v>
      </c>
      <c r="AQ45" s="5">
        <v>100</v>
      </c>
      <c r="AR45" s="4" t="s">
        <v>339</v>
      </c>
      <c r="AS45" s="4" t="s">
        <v>92</v>
      </c>
      <c r="AT45" s="4" t="s">
        <v>92</v>
      </c>
      <c r="AV45" s="5">
        <v>100</v>
      </c>
      <c r="AW45" s="5">
        <v>100</v>
      </c>
      <c r="AX45" s="4" t="s">
        <v>339</v>
      </c>
      <c r="AY45" s="4" t="s">
        <v>92</v>
      </c>
      <c r="AZ45" s="4" t="s">
        <v>92</v>
      </c>
      <c r="BA45" s="5">
        <v>70</v>
      </c>
      <c r="BB45" s="5">
        <v>100</v>
      </c>
      <c r="BC45" s="5">
        <v>100</v>
      </c>
      <c r="BD45" s="4" t="s">
        <v>339</v>
      </c>
      <c r="BE45" s="4" t="s">
        <v>92</v>
      </c>
      <c r="BF45" s="4" t="s">
        <v>91</v>
      </c>
      <c r="BG45" s="5">
        <v>110</v>
      </c>
      <c r="BH45" s="5">
        <v>80</v>
      </c>
      <c r="BI45" s="6">
        <f>BH45/BG45*100</f>
        <v>72.727272727272734</v>
      </c>
      <c r="BJ45" s="4" t="s">
        <v>339</v>
      </c>
      <c r="BK45" s="4" t="s">
        <v>92</v>
      </c>
      <c r="BL45" s="4" t="s">
        <v>92</v>
      </c>
      <c r="BN45" s="5">
        <v>430</v>
      </c>
      <c r="BO45" s="5">
        <v>430</v>
      </c>
      <c r="BP45" s="4" t="s">
        <v>339</v>
      </c>
      <c r="BQ45" s="4" t="s">
        <v>91</v>
      </c>
      <c r="BW45" s="4" t="s">
        <v>92</v>
      </c>
      <c r="BX45" s="4" t="s">
        <v>92</v>
      </c>
      <c r="BZ45" s="5">
        <v>375</v>
      </c>
      <c r="CA45" s="5">
        <v>375</v>
      </c>
      <c r="CB45" s="4" t="s">
        <v>123</v>
      </c>
      <c r="CC45" s="4" t="s">
        <v>92</v>
      </c>
      <c r="CD45" s="4" t="s">
        <v>92</v>
      </c>
      <c r="CF45" s="5">
        <v>375</v>
      </c>
      <c r="CG45" s="5">
        <v>375</v>
      </c>
      <c r="CH45" s="4" t="s">
        <v>123</v>
      </c>
      <c r="CI45" s="4" t="s">
        <v>91</v>
      </c>
      <c r="CP45" s="4" t="s">
        <v>93</v>
      </c>
      <c r="CQ45" s="5">
        <v>1</v>
      </c>
      <c r="CR45" s="5">
        <v>0</v>
      </c>
      <c r="CS45" s="5">
        <v>0</v>
      </c>
      <c r="CT45" s="5">
        <v>0</v>
      </c>
      <c r="CU45" s="5">
        <v>0</v>
      </c>
      <c r="CV45" s="5">
        <v>0</v>
      </c>
      <c r="CW45" s="5">
        <v>0</v>
      </c>
      <c r="CX45" s="5">
        <v>0</v>
      </c>
    </row>
    <row r="46" spans="1:102" s="4" customFormat="1" x14ac:dyDescent="0.25">
      <c r="A46" s="4" t="s">
        <v>364</v>
      </c>
      <c r="B46" s="4" t="s">
        <v>158</v>
      </c>
      <c r="C46" s="4" t="s">
        <v>159</v>
      </c>
      <c r="D46" s="4" t="s">
        <v>96</v>
      </c>
      <c r="E46" s="4" t="s">
        <v>102</v>
      </c>
      <c r="F46" s="4" t="s">
        <v>96</v>
      </c>
      <c r="G46" s="4" t="s">
        <v>376</v>
      </c>
      <c r="H46" s="4" t="s">
        <v>88</v>
      </c>
      <c r="I46" s="4" t="s">
        <v>385</v>
      </c>
      <c r="J46" s="4" t="s">
        <v>99</v>
      </c>
      <c r="K46" s="4" t="s">
        <v>160</v>
      </c>
      <c r="L46" s="4" t="s">
        <v>89</v>
      </c>
      <c r="M46" s="4" t="s">
        <v>90</v>
      </c>
      <c r="N46" s="4" t="s">
        <v>91</v>
      </c>
      <c r="T46" s="4" t="s">
        <v>91</v>
      </c>
      <c r="AA46" s="4" t="s">
        <v>91</v>
      </c>
      <c r="AG46" s="4" t="s">
        <v>91</v>
      </c>
      <c r="AM46" s="4" t="s">
        <v>91</v>
      </c>
      <c r="AS46" s="4" t="s">
        <v>91</v>
      </c>
      <c r="AY46" s="4" t="s">
        <v>91</v>
      </c>
      <c r="BE46" s="4" t="s">
        <v>91</v>
      </c>
      <c r="BK46" s="4" t="s">
        <v>91</v>
      </c>
      <c r="BQ46" s="4" t="s">
        <v>91</v>
      </c>
      <c r="BW46" s="4" t="s">
        <v>91</v>
      </c>
      <c r="CC46" s="4" t="s">
        <v>91</v>
      </c>
      <c r="CI46" s="4" t="s">
        <v>91</v>
      </c>
      <c r="CP46" s="4" t="s">
        <v>93</v>
      </c>
      <c r="CQ46" s="5">
        <v>1</v>
      </c>
      <c r="CR46" s="5">
        <v>0</v>
      </c>
      <c r="CS46" s="5">
        <v>0</v>
      </c>
      <c r="CT46" s="5">
        <v>0</v>
      </c>
      <c r="CU46" s="5">
        <v>0</v>
      </c>
      <c r="CV46" s="5">
        <v>0</v>
      </c>
      <c r="CW46" s="5">
        <v>0</v>
      </c>
      <c r="CX46" s="5">
        <v>0</v>
      </c>
    </row>
    <row r="47" spans="1:102" s="4" customFormat="1" x14ac:dyDescent="0.25">
      <c r="A47" s="4" t="s">
        <v>367</v>
      </c>
      <c r="B47" s="4" t="s">
        <v>179</v>
      </c>
      <c r="C47" s="4" t="s">
        <v>180</v>
      </c>
      <c r="D47" s="4" t="s">
        <v>98</v>
      </c>
      <c r="E47" s="4" t="s">
        <v>97</v>
      </c>
      <c r="F47" s="4" t="s">
        <v>96</v>
      </c>
      <c r="G47" s="4" t="s">
        <v>376</v>
      </c>
      <c r="H47" s="4" t="s">
        <v>88</v>
      </c>
      <c r="I47" s="4" t="s">
        <v>385</v>
      </c>
      <c r="J47" s="4" t="s">
        <v>99</v>
      </c>
      <c r="K47" s="4" t="s">
        <v>181</v>
      </c>
      <c r="L47" s="4" t="s">
        <v>89</v>
      </c>
      <c r="M47" s="4" t="s">
        <v>90</v>
      </c>
      <c r="N47" s="4" t="s">
        <v>91</v>
      </c>
      <c r="T47" s="4" t="s">
        <v>91</v>
      </c>
      <c r="AA47" s="4" t="s">
        <v>91</v>
      </c>
      <c r="AG47" s="4" t="s">
        <v>91</v>
      </c>
      <c r="AM47" s="4" t="s">
        <v>91</v>
      </c>
      <c r="AS47" s="4" t="s">
        <v>91</v>
      </c>
      <c r="AY47" s="4" t="s">
        <v>91</v>
      </c>
      <c r="BE47" s="4" t="s">
        <v>91</v>
      </c>
      <c r="BK47" s="4" t="s">
        <v>91</v>
      </c>
      <c r="BQ47" s="4" t="s">
        <v>91</v>
      </c>
      <c r="BW47" s="4" t="s">
        <v>91</v>
      </c>
      <c r="CC47" s="4" t="s">
        <v>91</v>
      </c>
      <c r="CI47" s="4" t="s">
        <v>92</v>
      </c>
      <c r="CJ47" s="5">
        <v>5</v>
      </c>
      <c r="CK47" s="4" t="s">
        <v>137</v>
      </c>
      <c r="CL47" s="4" t="s">
        <v>182</v>
      </c>
      <c r="CM47" s="4" t="s">
        <v>91</v>
      </c>
      <c r="CN47" s="5">
        <v>1000</v>
      </c>
      <c r="CO47" s="5">
        <v>1</v>
      </c>
      <c r="CP47" s="4" t="s">
        <v>93</v>
      </c>
      <c r="CQ47" s="5">
        <v>1</v>
      </c>
      <c r="CR47" s="5">
        <v>0</v>
      </c>
      <c r="CS47" s="5">
        <v>0</v>
      </c>
      <c r="CT47" s="5">
        <v>0</v>
      </c>
      <c r="CU47" s="5">
        <v>0</v>
      </c>
      <c r="CV47" s="5">
        <v>0</v>
      </c>
      <c r="CW47" s="5">
        <v>0</v>
      </c>
      <c r="CX47" s="5">
        <v>0</v>
      </c>
    </row>
    <row r="48" spans="1:102" s="4" customFormat="1" x14ac:dyDescent="0.25">
      <c r="A48" s="4" t="s">
        <v>244</v>
      </c>
      <c r="B48" s="4" t="s">
        <v>287</v>
      </c>
      <c r="C48" s="4" t="s">
        <v>288</v>
      </c>
      <c r="D48" s="4" t="s">
        <v>87</v>
      </c>
      <c r="E48" s="4" t="s">
        <v>282</v>
      </c>
      <c r="F48" s="4" t="s">
        <v>283</v>
      </c>
      <c r="G48" s="4" t="s">
        <v>378</v>
      </c>
      <c r="H48" s="4" t="s">
        <v>123</v>
      </c>
      <c r="I48" s="4" t="s">
        <v>389</v>
      </c>
      <c r="J48" s="4" t="s">
        <v>341</v>
      </c>
      <c r="K48" s="4" t="s">
        <v>289</v>
      </c>
      <c r="L48" s="4" t="s">
        <v>189</v>
      </c>
      <c r="M48" s="4" t="s">
        <v>90</v>
      </c>
      <c r="N48" s="4" t="s">
        <v>92</v>
      </c>
      <c r="O48" s="4" t="s">
        <v>92</v>
      </c>
      <c r="Q48" s="5">
        <v>200</v>
      </c>
      <c r="R48" s="5">
        <v>200</v>
      </c>
      <c r="S48" s="5" t="s">
        <v>123</v>
      </c>
      <c r="T48" s="4" t="s">
        <v>92</v>
      </c>
      <c r="U48" s="4" t="s">
        <v>91</v>
      </c>
      <c r="V48" s="5">
        <v>400</v>
      </c>
      <c r="W48" s="4" t="s">
        <v>196</v>
      </c>
      <c r="X48" s="5">
        <v>185</v>
      </c>
      <c r="Y48" s="6">
        <f>X48/V48*1000</f>
        <v>462.5</v>
      </c>
      <c r="Z48" s="4" t="s">
        <v>123</v>
      </c>
      <c r="AA48" s="4" t="s">
        <v>92</v>
      </c>
      <c r="AB48" s="4" t="s">
        <v>91</v>
      </c>
      <c r="AC48" s="5">
        <v>8</v>
      </c>
      <c r="AD48" s="5">
        <v>4200</v>
      </c>
      <c r="AE48" s="6">
        <f>AD48/AC48</f>
        <v>525</v>
      </c>
      <c r="AF48" s="4" t="s">
        <v>123</v>
      </c>
      <c r="AG48" s="4" t="s">
        <v>92</v>
      </c>
      <c r="AH48" s="4" t="s">
        <v>92</v>
      </c>
      <c r="AJ48" s="5">
        <v>250</v>
      </c>
      <c r="AK48" s="5">
        <v>250</v>
      </c>
      <c r="AL48" s="4" t="s">
        <v>123</v>
      </c>
      <c r="AM48" s="4" t="s">
        <v>92</v>
      </c>
      <c r="AN48" s="4" t="s">
        <v>92</v>
      </c>
      <c r="AP48" s="5">
        <v>50</v>
      </c>
      <c r="AQ48" s="5">
        <v>50</v>
      </c>
      <c r="AR48" s="4" t="s">
        <v>123</v>
      </c>
      <c r="AS48" s="4" t="s">
        <v>92</v>
      </c>
      <c r="AT48" s="4" t="s">
        <v>92</v>
      </c>
      <c r="AV48" s="5">
        <v>100</v>
      </c>
      <c r="AW48" s="5">
        <v>100</v>
      </c>
      <c r="AX48" s="4" t="s">
        <v>123</v>
      </c>
      <c r="AY48" s="4" t="s">
        <v>92</v>
      </c>
      <c r="AZ48" s="4" t="s">
        <v>92</v>
      </c>
      <c r="BA48" s="5">
        <v>70</v>
      </c>
      <c r="BB48" s="5">
        <v>100</v>
      </c>
      <c r="BC48" s="5">
        <v>100</v>
      </c>
      <c r="BD48" s="4" t="s">
        <v>123</v>
      </c>
      <c r="BE48" s="4" t="s">
        <v>91</v>
      </c>
      <c r="BK48" s="4" t="s">
        <v>92</v>
      </c>
      <c r="BL48" s="4" t="s">
        <v>92</v>
      </c>
      <c r="BN48" s="5">
        <v>350</v>
      </c>
      <c r="BO48" s="5">
        <v>350</v>
      </c>
      <c r="BP48" s="4" t="s">
        <v>123</v>
      </c>
      <c r="BQ48" s="4" t="s">
        <v>92</v>
      </c>
      <c r="BR48" s="4" t="s">
        <v>91</v>
      </c>
      <c r="BS48" s="5">
        <v>20</v>
      </c>
      <c r="BT48" s="5">
        <v>3000</v>
      </c>
      <c r="BU48" s="4">
        <f>BT48/BS48</f>
        <v>150</v>
      </c>
      <c r="BV48" s="4" t="s">
        <v>123</v>
      </c>
      <c r="BW48" s="4" t="s">
        <v>92</v>
      </c>
      <c r="BX48" s="4" t="s">
        <v>92</v>
      </c>
      <c r="BZ48" s="5">
        <v>375</v>
      </c>
      <c r="CA48" s="5">
        <v>375</v>
      </c>
      <c r="CB48" s="4" t="s">
        <v>123</v>
      </c>
      <c r="CC48" s="4" t="s">
        <v>92</v>
      </c>
      <c r="CD48" s="4" t="s">
        <v>92</v>
      </c>
      <c r="CF48" s="5">
        <v>370</v>
      </c>
      <c r="CG48" s="5">
        <v>370</v>
      </c>
      <c r="CH48" s="4" t="s">
        <v>123</v>
      </c>
      <c r="CI48" s="4" t="s">
        <v>91</v>
      </c>
      <c r="CP48" s="4" t="s">
        <v>93</v>
      </c>
      <c r="CQ48" s="5">
        <v>1</v>
      </c>
      <c r="CR48" s="5">
        <v>0</v>
      </c>
      <c r="CS48" s="5">
        <v>0</v>
      </c>
      <c r="CT48" s="5">
        <v>0</v>
      </c>
      <c r="CU48" s="5">
        <v>0</v>
      </c>
      <c r="CV48" s="5">
        <v>0</v>
      </c>
      <c r="CW48" s="5">
        <v>0</v>
      </c>
      <c r="CX48" s="5">
        <v>0</v>
      </c>
    </row>
    <row r="49" spans="1:102" s="4" customFormat="1" x14ac:dyDescent="0.25">
      <c r="A49" s="4" t="s">
        <v>258</v>
      </c>
      <c r="B49" s="4" t="s">
        <v>285</v>
      </c>
      <c r="C49" s="4" t="s">
        <v>286</v>
      </c>
      <c r="D49" s="4" t="s">
        <v>87</v>
      </c>
      <c r="E49" s="4" t="s">
        <v>282</v>
      </c>
      <c r="F49" s="4" t="s">
        <v>283</v>
      </c>
      <c r="G49" s="4" t="s">
        <v>378</v>
      </c>
      <c r="H49" s="4" t="s">
        <v>123</v>
      </c>
      <c r="I49" s="4" t="s">
        <v>389</v>
      </c>
      <c r="J49" s="4" t="s">
        <v>341</v>
      </c>
      <c r="K49" s="4" t="s">
        <v>284</v>
      </c>
      <c r="L49" s="4" t="s">
        <v>189</v>
      </c>
      <c r="M49" s="4" t="s">
        <v>90</v>
      </c>
      <c r="N49" s="4" t="s">
        <v>92</v>
      </c>
      <c r="O49" s="4" t="s">
        <v>92</v>
      </c>
      <c r="Q49" s="5">
        <v>200</v>
      </c>
      <c r="R49" s="5">
        <v>200</v>
      </c>
      <c r="S49" s="5" t="s">
        <v>123</v>
      </c>
      <c r="T49" s="4" t="s">
        <v>92</v>
      </c>
      <c r="U49" s="4" t="s">
        <v>91</v>
      </c>
      <c r="V49" s="5">
        <v>400</v>
      </c>
      <c r="W49" s="4" t="s">
        <v>196</v>
      </c>
      <c r="X49" s="5">
        <v>180</v>
      </c>
      <c r="Y49" s="4">
        <f>X49/V49*1000</f>
        <v>450</v>
      </c>
      <c r="Z49" s="4" t="s">
        <v>123</v>
      </c>
      <c r="AA49" s="4" t="s">
        <v>92</v>
      </c>
      <c r="AB49" s="4" t="s">
        <v>91</v>
      </c>
      <c r="AC49" s="5">
        <v>8</v>
      </c>
      <c r="AD49" s="5">
        <v>4200</v>
      </c>
      <c r="AE49" s="6">
        <f>AD49/AC49</f>
        <v>525</v>
      </c>
      <c r="AF49" s="4" t="s">
        <v>123</v>
      </c>
      <c r="AG49" s="4" t="s">
        <v>92</v>
      </c>
      <c r="AH49" s="4" t="s">
        <v>92</v>
      </c>
      <c r="AJ49" s="5">
        <v>250</v>
      </c>
      <c r="AK49" s="5">
        <v>250</v>
      </c>
      <c r="AL49" s="4" t="s">
        <v>123</v>
      </c>
      <c r="AM49" s="4" t="s">
        <v>92</v>
      </c>
      <c r="AN49" s="4" t="s">
        <v>92</v>
      </c>
      <c r="AP49" s="5">
        <v>50</v>
      </c>
      <c r="AQ49" s="5">
        <v>50</v>
      </c>
      <c r="AR49" s="4" t="s">
        <v>123</v>
      </c>
      <c r="AS49" s="4" t="s">
        <v>92</v>
      </c>
      <c r="AT49" s="4" t="s">
        <v>92</v>
      </c>
      <c r="AV49" s="5">
        <v>100</v>
      </c>
      <c r="AW49" s="5">
        <v>100</v>
      </c>
      <c r="AX49" s="4" t="s">
        <v>123</v>
      </c>
      <c r="AY49" s="4" t="s">
        <v>92</v>
      </c>
      <c r="AZ49" s="4" t="s">
        <v>92</v>
      </c>
      <c r="BA49" s="5">
        <v>70</v>
      </c>
      <c r="BB49" s="5">
        <v>90</v>
      </c>
      <c r="BC49" s="5">
        <v>90</v>
      </c>
      <c r="BD49" s="4" t="s">
        <v>123</v>
      </c>
      <c r="BE49" s="4" t="s">
        <v>91</v>
      </c>
      <c r="BK49" s="4" t="s">
        <v>92</v>
      </c>
      <c r="BL49" s="4" t="s">
        <v>92</v>
      </c>
      <c r="BN49" s="5">
        <v>400</v>
      </c>
      <c r="BO49" s="5">
        <v>400</v>
      </c>
      <c r="BP49" s="4" t="s">
        <v>123</v>
      </c>
      <c r="BQ49" s="4" t="s">
        <v>92</v>
      </c>
      <c r="BR49" s="4" t="s">
        <v>91</v>
      </c>
      <c r="BS49" s="5">
        <v>20</v>
      </c>
      <c r="BT49" s="5">
        <v>3000</v>
      </c>
      <c r="BU49" s="4">
        <f>BT49/BS49</f>
        <v>150</v>
      </c>
      <c r="BV49" s="4" t="s">
        <v>123</v>
      </c>
      <c r="BW49" s="4" t="s">
        <v>92</v>
      </c>
      <c r="BX49" s="4" t="s">
        <v>92</v>
      </c>
      <c r="BZ49" s="5">
        <v>375</v>
      </c>
      <c r="CA49" s="5">
        <v>375</v>
      </c>
      <c r="CB49" s="4" t="s">
        <v>123</v>
      </c>
      <c r="CC49" s="4" t="s">
        <v>92</v>
      </c>
      <c r="CD49" s="4" t="s">
        <v>92</v>
      </c>
      <c r="CF49" s="5">
        <v>370</v>
      </c>
      <c r="CG49" s="5">
        <v>370</v>
      </c>
      <c r="CH49" s="4" t="s">
        <v>123</v>
      </c>
      <c r="CI49" s="4" t="s">
        <v>91</v>
      </c>
      <c r="CP49" s="4" t="s">
        <v>93</v>
      </c>
      <c r="CQ49" s="5">
        <v>1</v>
      </c>
      <c r="CR49" s="5">
        <v>0</v>
      </c>
      <c r="CS49" s="5">
        <v>0</v>
      </c>
      <c r="CT49" s="5">
        <v>0</v>
      </c>
      <c r="CU49" s="5">
        <v>0</v>
      </c>
      <c r="CV49" s="5">
        <v>0</v>
      </c>
      <c r="CW49" s="5">
        <v>0</v>
      </c>
      <c r="CX49" s="5">
        <v>0</v>
      </c>
    </row>
    <row r="50" spans="1:102" s="4" customFormat="1" x14ac:dyDescent="0.25">
      <c r="A50" s="4" t="s">
        <v>270</v>
      </c>
      <c r="B50" s="4" t="s">
        <v>280</v>
      </c>
      <c r="C50" s="4" t="s">
        <v>281</v>
      </c>
      <c r="D50" s="4" t="s">
        <v>87</v>
      </c>
      <c r="E50" s="4" t="s">
        <v>282</v>
      </c>
      <c r="F50" s="4" t="s">
        <v>283</v>
      </c>
      <c r="G50" s="4" t="s">
        <v>378</v>
      </c>
      <c r="H50" s="4" t="s">
        <v>123</v>
      </c>
      <c r="I50" s="4" t="s">
        <v>389</v>
      </c>
      <c r="J50" s="4" t="s">
        <v>341</v>
      </c>
      <c r="K50" s="4" t="s">
        <v>284</v>
      </c>
      <c r="L50" s="4" t="s">
        <v>189</v>
      </c>
      <c r="M50" s="4" t="s">
        <v>90</v>
      </c>
      <c r="N50" s="4" t="s">
        <v>92</v>
      </c>
      <c r="O50" s="4" t="s">
        <v>92</v>
      </c>
      <c r="Q50" s="5">
        <v>200</v>
      </c>
      <c r="R50" s="5">
        <v>200</v>
      </c>
      <c r="S50" s="5" t="s">
        <v>123</v>
      </c>
      <c r="T50" s="4" t="s">
        <v>92</v>
      </c>
      <c r="U50" s="4" t="s">
        <v>91</v>
      </c>
      <c r="V50" s="5">
        <v>400</v>
      </c>
      <c r="W50" s="4" t="s">
        <v>196</v>
      </c>
      <c r="X50" s="5">
        <v>180</v>
      </c>
      <c r="Y50" s="4">
        <f>X50/V50*1000</f>
        <v>450</v>
      </c>
      <c r="Z50" s="4" t="s">
        <v>123</v>
      </c>
      <c r="AA50" s="4" t="s">
        <v>92</v>
      </c>
      <c r="AB50" s="4" t="s">
        <v>91</v>
      </c>
      <c r="AC50" s="5">
        <v>8</v>
      </c>
      <c r="AD50" s="5">
        <v>4200</v>
      </c>
      <c r="AE50" s="6">
        <f>AD50/AC50</f>
        <v>525</v>
      </c>
      <c r="AF50" s="4" t="s">
        <v>123</v>
      </c>
      <c r="AG50" s="4" t="s">
        <v>92</v>
      </c>
      <c r="AH50" s="4" t="s">
        <v>92</v>
      </c>
      <c r="AJ50" s="5">
        <v>250</v>
      </c>
      <c r="AK50" s="5">
        <v>250</v>
      </c>
      <c r="AL50" s="4" t="s">
        <v>123</v>
      </c>
      <c r="AM50" s="4" t="s">
        <v>92</v>
      </c>
      <c r="AN50" s="4" t="s">
        <v>92</v>
      </c>
      <c r="AP50" s="5">
        <v>50</v>
      </c>
      <c r="AQ50" s="5">
        <v>50</v>
      </c>
      <c r="AR50" s="4" t="s">
        <v>123</v>
      </c>
      <c r="AS50" s="4" t="s">
        <v>92</v>
      </c>
      <c r="AT50" s="4" t="s">
        <v>92</v>
      </c>
      <c r="AV50" s="5">
        <v>100</v>
      </c>
      <c r="AW50" s="5">
        <v>100</v>
      </c>
      <c r="AX50" s="4" t="s">
        <v>123</v>
      </c>
      <c r="AY50" s="4" t="s">
        <v>92</v>
      </c>
      <c r="AZ50" s="4" t="s">
        <v>92</v>
      </c>
      <c r="BA50" s="5">
        <v>70</v>
      </c>
      <c r="BB50" s="5">
        <v>90</v>
      </c>
      <c r="BC50" s="5">
        <v>90</v>
      </c>
      <c r="BD50" s="4" t="s">
        <v>123</v>
      </c>
      <c r="BE50" s="4" t="s">
        <v>92</v>
      </c>
      <c r="BF50" s="4" t="s">
        <v>91</v>
      </c>
      <c r="BG50" s="5">
        <v>200</v>
      </c>
      <c r="BH50" s="5">
        <v>100</v>
      </c>
      <c r="BI50" s="5">
        <v>100</v>
      </c>
      <c r="BJ50" s="4" t="s">
        <v>123</v>
      </c>
      <c r="BK50" s="4" t="s">
        <v>92</v>
      </c>
      <c r="BL50" s="4" t="s">
        <v>92</v>
      </c>
      <c r="BN50" s="5">
        <v>350</v>
      </c>
      <c r="BO50" s="5">
        <v>350</v>
      </c>
      <c r="BP50" s="4" t="s">
        <v>123</v>
      </c>
      <c r="BQ50" s="4" t="s">
        <v>92</v>
      </c>
      <c r="BR50" s="4" t="s">
        <v>91</v>
      </c>
      <c r="BS50" s="5">
        <v>20</v>
      </c>
      <c r="BT50" s="5">
        <v>3000</v>
      </c>
      <c r="BU50" s="4">
        <f>BT50/BS50</f>
        <v>150</v>
      </c>
      <c r="BV50" s="4" t="s">
        <v>123</v>
      </c>
      <c r="BW50" s="4" t="s">
        <v>92</v>
      </c>
      <c r="BX50" s="4" t="s">
        <v>92</v>
      </c>
      <c r="BZ50" s="5">
        <v>375</v>
      </c>
      <c r="CA50" s="5">
        <v>375</v>
      </c>
      <c r="CB50" s="4" t="s">
        <v>123</v>
      </c>
      <c r="CC50" s="4" t="s">
        <v>92</v>
      </c>
      <c r="CD50" s="4" t="s">
        <v>92</v>
      </c>
      <c r="CF50" s="5">
        <v>370</v>
      </c>
      <c r="CG50" s="5">
        <v>370</v>
      </c>
      <c r="CH50" s="4" t="s">
        <v>123</v>
      </c>
      <c r="CI50" s="4" t="s">
        <v>92</v>
      </c>
      <c r="CJ50" s="5">
        <v>3</v>
      </c>
      <c r="CK50" s="4" t="s">
        <v>137</v>
      </c>
      <c r="CL50" s="4" t="s">
        <v>138</v>
      </c>
      <c r="CM50" s="4" t="s">
        <v>91</v>
      </c>
      <c r="CN50" s="5">
        <v>500</v>
      </c>
      <c r="CP50" s="4" t="s">
        <v>93</v>
      </c>
      <c r="CQ50" s="5">
        <v>1</v>
      </c>
      <c r="CR50" s="5">
        <v>0</v>
      </c>
      <c r="CS50" s="5">
        <v>0</v>
      </c>
      <c r="CT50" s="5">
        <v>0</v>
      </c>
      <c r="CU50" s="5">
        <v>0</v>
      </c>
      <c r="CV50" s="5">
        <v>0</v>
      </c>
      <c r="CW50" s="5">
        <v>0</v>
      </c>
      <c r="CX50" s="5">
        <v>0</v>
      </c>
    </row>
  </sheetData>
  <autoFilter ref="A1:CY50" xr:uid="{20659732-38E6-4E68-A255-6ADB1B1B99C8}"/>
  <sortState ref="A2:DM51">
    <sortCondition ref="W2:W51"/>
    <sortCondition descending="1" ref="Y2:Y51"/>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58E1B-DB34-45A6-8539-F5558939949B}">
  <dimension ref="A1:I47"/>
  <sheetViews>
    <sheetView workbookViewId="0">
      <selection activeCell="C8" sqref="C8"/>
    </sheetView>
  </sheetViews>
  <sheetFormatPr defaultRowHeight="15" x14ac:dyDescent="0.25"/>
  <cols>
    <col min="1" max="1" width="15.85546875" customWidth="1"/>
    <col min="3" max="3" width="13" customWidth="1"/>
    <col min="5" max="5" width="11.42578125" customWidth="1"/>
    <col min="6" max="6" width="11" customWidth="1"/>
  </cols>
  <sheetData>
    <row r="1" spans="1:9" ht="15.75" customHeight="1" x14ac:dyDescent="0.25">
      <c r="A1" s="2" t="s">
        <v>206</v>
      </c>
      <c r="B1" s="2" t="s">
        <v>207</v>
      </c>
      <c r="C1" s="2" t="s">
        <v>208</v>
      </c>
      <c r="D1" s="3" t="s">
        <v>209</v>
      </c>
      <c r="E1" s="2" t="s">
        <v>210</v>
      </c>
      <c r="F1" s="2" t="s">
        <v>211</v>
      </c>
    </row>
    <row r="2" spans="1:9" x14ac:dyDescent="0.25">
      <c r="A2" t="s">
        <v>212</v>
      </c>
      <c r="B2" t="s">
        <v>11</v>
      </c>
      <c r="C2" t="s">
        <v>241</v>
      </c>
      <c r="D2" t="s">
        <v>92</v>
      </c>
      <c r="E2">
        <v>1</v>
      </c>
      <c r="F2">
        <v>170</v>
      </c>
    </row>
    <row r="3" spans="1:9" x14ac:dyDescent="0.25">
      <c r="A3" t="s">
        <v>396</v>
      </c>
      <c r="B3" t="s">
        <v>10</v>
      </c>
      <c r="C3" s="4" t="s">
        <v>223</v>
      </c>
      <c r="D3" t="s">
        <v>92</v>
      </c>
      <c r="E3">
        <v>25</v>
      </c>
    </row>
    <row r="4" spans="1:9" x14ac:dyDescent="0.25">
      <c r="A4" t="s">
        <v>396</v>
      </c>
      <c r="B4" t="s">
        <v>10</v>
      </c>
      <c r="C4" s="4" t="s">
        <v>224</v>
      </c>
      <c r="D4" t="s">
        <v>92</v>
      </c>
      <c r="E4">
        <v>50</v>
      </c>
    </row>
    <row r="5" spans="1:9" x14ac:dyDescent="0.25">
      <c r="A5" t="s">
        <v>396</v>
      </c>
      <c r="B5" t="s">
        <v>10</v>
      </c>
      <c r="C5" s="4" t="s">
        <v>225</v>
      </c>
      <c r="D5" t="s">
        <v>92</v>
      </c>
      <c r="E5">
        <v>50</v>
      </c>
    </row>
    <row r="6" spans="1:9" x14ac:dyDescent="0.25">
      <c r="A6" t="s">
        <v>396</v>
      </c>
      <c r="B6" t="s">
        <v>10</v>
      </c>
      <c r="C6" s="4" t="s">
        <v>226</v>
      </c>
      <c r="D6" t="s">
        <v>92</v>
      </c>
      <c r="E6">
        <v>50</v>
      </c>
    </row>
    <row r="7" spans="1:9" x14ac:dyDescent="0.25">
      <c r="A7" t="s">
        <v>396</v>
      </c>
      <c r="B7" t="s">
        <v>10</v>
      </c>
      <c r="C7" s="4" t="s">
        <v>229</v>
      </c>
      <c r="D7" t="s">
        <v>92</v>
      </c>
      <c r="E7">
        <v>25</v>
      </c>
    </row>
    <row r="8" spans="1:9" x14ac:dyDescent="0.25">
      <c r="A8" t="s">
        <v>396</v>
      </c>
      <c r="B8" t="s">
        <v>10</v>
      </c>
      <c r="C8" s="4" t="s">
        <v>230</v>
      </c>
      <c r="D8" t="s">
        <v>92</v>
      </c>
      <c r="E8">
        <v>25</v>
      </c>
    </row>
    <row r="9" spans="1:9" x14ac:dyDescent="0.25">
      <c r="A9" t="s">
        <v>396</v>
      </c>
      <c r="B9" t="s">
        <v>10</v>
      </c>
      <c r="C9" s="4" t="s">
        <v>232</v>
      </c>
      <c r="D9" t="s">
        <v>92</v>
      </c>
      <c r="E9">
        <v>25</v>
      </c>
    </row>
    <row r="10" spans="1:9" x14ac:dyDescent="0.25">
      <c r="A10" t="s">
        <v>354</v>
      </c>
      <c r="B10" t="s">
        <v>70</v>
      </c>
      <c r="C10" t="s">
        <v>262</v>
      </c>
      <c r="D10" t="s">
        <v>92</v>
      </c>
      <c r="E10">
        <v>4000</v>
      </c>
      <c r="F10">
        <v>4</v>
      </c>
    </row>
    <row r="11" spans="1:9" x14ac:dyDescent="0.25">
      <c r="A11" t="s">
        <v>354</v>
      </c>
      <c r="B11" t="s">
        <v>70</v>
      </c>
      <c r="C11" t="s">
        <v>263</v>
      </c>
      <c r="D11" t="s">
        <v>92</v>
      </c>
      <c r="E11">
        <v>4000</v>
      </c>
      <c r="F11">
        <v>4</v>
      </c>
    </row>
    <row r="12" spans="1:9" x14ac:dyDescent="0.25">
      <c r="A12" t="s">
        <v>354</v>
      </c>
      <c r="B12" t="s">
        <v>70</v>
      </c>
      <c r="C12" t="s">
        <v>264</v>
      </c>
      <c r="D12" t="s">
        <v>92</v>
      </c>
      <c r="E12">
        <v>2000</v>
      </c>
      <c r="F12">
        <v>2</v>
      </c>
      <c r="I12" s="4"/>
    </row>
    <row r="13" spans="1:9" x14ac:dyDescent="0.25">
      <c r="A13" t="s">
        <v>354</v>
      </c>
      <c r="B13" t="s">
        <v>70</v>
      </c>
      <c r="C13" t="s">
        <v>265</v>
      </c>
      <c r="D13" t="s">
        <v>92</v>
      </c>
      <c r="E13">
        <v>6000</v>
      </c>
      <c r="F13">
        <v>6</v>
      </c>
    </row>
    <row r="14" spans="1:9" x14ac:dyDescent="0.25">
      <c r="A14" t="s">
        <v>354</v>
      </c>
      <c r="B14" t="s">
        <v>70</v>
      </c>
      <c r="C14" t="s">
        <v>266</v>
      </c>
      <c r="D14" t="s">
        <v>92</v>
      </c>
      <c r="E14">
        <v>15000</v>
      </c>
      <c r="F14">
        <v>15</v>
      </c>
    </row>
    <row r="15" spans="1:9" x14ac:dyDescent="0.25">
      <c r="A15" t="s">
        <v>354</v>
      </c>
      <c r="B15" t="s">
        <v>70</v>
      </c>
      <c r="C15" t="s">
        <v>267</v>
      </c>
      <c r="D15" t="s">
        <v>92</v>
      </c>
      <c r="E15">
        <v>5000</v>
      </c>
      <c r="F15">
        <v>5</v>
      </c>
    </row>
    <row r="16" spans="1:9" x14ac:dyDescent="0.25">
      <c r="A16" t="s">
        <v>354</v>
      </c>
      <c r="B16" t="s">
        <v>70</v>
      </c>
      <c r="C16" t="s">
        <v>274</v>
      </c>
      <c r="D16" t="s">
        <v>92</v>
      </c>
      <c r="E16">
        <v>6000</v>
      </c>
      <c r="F16">
        <v>6</v>
      </c>
    </row>
    <row r="17" spans="1:6" x14ac:dyDescent="0.25">
      <c r="A17" t="s">
        <v>354</v>
      </c>
      <c r="B17" t="s">
        <v>70</v>
      </c>
      <c r="C17" t="s">
        <v>275</v>
      </c>
      <c r="D17" t="s">
        <v>92</v>
      </c>
      <c r="E17">
        <v>7000</v>
      </c>
      <c r="F17">
        <v>7</v>
      </c>
    </row>
    <row r="18" spans="1:6" x14ac:dyDescent="0.25">
      <c r="A18" t="s">
        <v>354</v>
      </c>
      <c r="B18" t="s">
        <v>70</v>
      </c>
      <c r="C18" t="s">
        <v>276</v>
      </c>
      <c r="D18" t="s">
        <v>92</v>
      </c>
      <c r="E18">
        <v>6000</v>
      </c>
      <c r="F18">
        <v>6</v>
      </c>
    </row>
    <row r="19" spans="1:6" x14ac:dyDescent="0.25">
      <c r="A19" t="s">
        <v>354</v>
      </c>
      <c r="B19" t="s">
        <v>70</v>
      </c>
      <c r="C19" t="s">
        <v>277</v>
      </c>
      <c r="D19" t="s">
        <v>92</v>
      </c>
      <c r="E19">
        <v>5000</v>
      </c>
      <c r="F19">
        <v>5</v>
      </c>
    </row>
    <row r="20" spans="1:6" x14ac:dyDescent="0.25">
      <c r="A20" t="s">
        <v>354</v>
      </c>
      <c r="B20" t="s">
        <v>70</v>
      </c>
      <c r="C20" t="s">
        <v>278</v>
      </c>
      <c r="D20" t="s">
        <v>92</v>
      </c>
      <c r="E20">
        <v>6000</v>
      </c>
      <c r="F20">
        <v>6</v>
      </c>
    </row>
    <row r="21" spans="1:6" x14ac:dyDescent="0.25">
      <c r="A21" t="s">
        <v>354</v>
      </c>
      <c r="B21" t="s">
        <v>70</v>
      </c>
      <c r="C21" t="s">
        <v>279</v>
      </c>
      <c r="D21" t="s">
        <v>92</v>
      </c>
      <c r="E21">
        <v>6000</v>
      </c>
      <c r="F21">
        <v>6</v>
      </c>
    </row>
    <row r="22" spans="1:6" x14ac:dyDescent="0.25">
      <c r="A22" t="s">
        <v>395</v>
      </c>
      <c r="B22" t="s">
        <v>36</v>
      </c>
      <c r="C22" t="s">
        <v>224</v>
      </c>
      <c r="D22" t="s">
        <v>92</v>
      </c>
      <c r="F22">
        <v>20</v>
      </c>
    </row>
    <row r="23" spans="1:6" x14ac:dyDescent="0.25">
      <c r="A23" t="s">
        <v>395</v>
      </c>
      <c r="B23" t="s">
        <v>46</v>
      </c>
      <c r="C23" t="s">
        <v>216</v>
      </c>
      <c r="D23" t="s">
        <v>92</v>
      </c>
      <c r="F23">
        <v>42</v>
      </c>
    </row>
    <row r="24" spans="1:6" x14ac:dyDescent="0.25">
      <c r="A24" t="s">
        <v>395</v>
      </c>
      <c r="B24" t="s">
        <v>46</v>
      </c>
      <c r="C24" t="s">
        <v>221</v>
      </c>
      <c r="D24" t="s">
        <v>92</v>
      </c>
      <c r="F24">
        <v>42</v>
      </c>
    </row>
    <row r="25" spans="1:6" x14ac:dyDescent="0.25">
      <c r="A25" t="s">
        <v>395</v>
      </c>
      <c r="B25" t="s">
        <v>46</v>
      </c>
      <c r="C25" t="s">
        <v>222</v>
      </c>
      <c r="D25" t="s">
        <v>92</v>
      </c>
      <c r="F25">
        <v>42</v>
      </c>
    </row>
    <row r="26" spans="1:6" x14ac:dyDescent="0.25">
      <c r="A26" t="s">
        <v>395</v>
      </c>
      <c r="B26" t="s">
        <v>46</v>
      </c>
      <c r="C26" t="s">
        <v>223</v>
      </c>
      <c r="D26" t="s">
        <v>92</v>
      </c>
      <c r="F26">
        <v>42</v>
      </c>
    </row>
    <row r="27" spans="1:6" x14ac:dyDescent="0.25">
      <c r="A27" t="s">
        <v>395</v>
      </c>
      <c r="B27" t="s">
        <v>46</v>
      </c>
      <c r="C27" t="s">
        <v>224</v>
      </c>
      <c r="D27" t="s">
        <v>92</v>
      </c>
      <c r="F27">
        <v>42</v>
      </c>
    </row>
    <row r="28" spans="1:6" x14ac:dyDescent="0.25">
      <c r="A28" t="s">
        <v>395</v>
      </c>
      <c r="B28" t="s">
        <v>46</v>
      </c>
      <c r="C28" t="s">
        <v>225</v>
      </c>
      <c r="D28" t="s">
        <v>92</v>
      </c>
      <c r="F28">
        <v>42</v>
      </c>
    </row>
    <row r="29" spans="1:6" x14ac:dyDescent="0.25">
      <c r="A29" t="s">
        <v>395</v>
      </c>
      <c r="B29" t="s">
        <v>46</v>
      </c>
      <c r="C29" t="s">
        <v>226</v>
      </c>
      <c r="D29" t="s">
        <v>92</v>
      </c>
      <c r="F29">
        <v>42</v>
      </c>
    </row>
    <row r="30" spans="1:6" x14ac:dyDescent="0.25">
      <c r="A30" t="s">
        <v>395</v>
      </c>
      <c r="B30" t="s">
        <v>46</v>
      </c>
      <c r="C30" t="s">
        <v>233</v>
      </c>
      <c r="D30" t="s">
        <v>92</v>
      </c>
      <c r="F30">
        <v>42</v>
      </c>
    </row>
    <row r="31" spans="1:6" x14ac:dyDescent="0.25">
      <c r="A31" t="s">
        <v>212</v>
      </c>
      <c r="B31" t="s">
        <v>10</v>
      </c>
      <c r="C31" t="s">
        <v>245</v>
      </c>
      <c r="D31" t="s">
        <v>92</v>
      </c>
      <c r="E31">
        <v>50</v>
      </c>
    </row>
    <row r="32" spans="1:6" x14ac:dyDescent="0.25">
      <c r="A32" t="s">
        <v>212</v>
      </c>
      <c r="B32" t="s">
        <v>10</v>
      </c>
      <c r="C32" t="s">
        <v>259</v>
      </c>
      <c r="D32" t="s">
        <v>92</v>
      </c>
      <c r="E32">
        <v>50</v>
      </c>
    </row>
    <row r="33" spans="1:6" x14ac:dyDescent="0.25">
      <c r="A33" t="s">
        <v>212</v>
      </c>
      <c r="B33" t="s">
        <v>10</v>
      </c>
      <c r="C33" t="s">
        <v>265</v>
      </c>
      <c r="D33" t="s">
        <v>92</v>
      </c>
      <c r="E33">
        <v>50</v>
      </c>
    </row>
    <row r="34" spans="1:6" x14ac:dyDescent="0.25">
      <c r="A34" t="s">
        <v>212</v>
      </c>
      <c r="B34" t="s">
        <v>10</v>
      </c>
      <c r="C34" t="s">
        <v>268</v>
      </c>
      <c r="D34" t="s">
        <v>92</v>
      </c>
      <c r="E34">
        <v>25</v>
      </c>
    </row>
    <row r="35" spans="1:6" x14ac:dyDescent="0.25">
      <c r="A35" t="s">
        <v>212</v>
      </c>
      <c r="B35" t="s">
        <v>10</v>
      </c>
      <c r="C35" t="s">
        <v>271</v>
      </c>
      <c r="D35" t="s">
        <v>92</v>
      </c>
      <c r="E35">
        <v>25</v>
      </c>
    </row>
    <row r="36" spans="1:6" x14ac:dyDescent="0.25">
      <c r="A36" t="s">
        <v>212</v>
      </c>
      <c r="B36" t="s">
        <v>10</v>
      </c>
      <c r="C36" t="s">
        <v>272</v>
      </c>
      <c r="D36" t="s">
        <v>92</v>
      </c>
      <c r="E36">
        <v>25</v>
      </c>
    </row>
    <row r="37" spans="1:6" x14ac:dyDescent="0.25">
      <c r="A37" t="s">
        <v>212</v>
      </c>
      <c r="B37" t="s">
        <v>10</v>
      </c>
      <c r="C37" t="s">
        <v>273</v>
      </c>
      <c r="D37" t="s">
        <v>92</v>
      </c>
      <c r="E37">
        <v>25</v>
      </c>
    </row>
    <row r="38" spans="1:6" x14ac:dyDescent="0.25">
      <c r="A38" t="s">
        <v>396</v>
      </c>
      <c r="B38" t="s">
        <v>26</v>
      </c>
      <c r="C38" t="s">
        <v>269</v>
      </c>
      <c r="D38" t="s">
        <v>92</v>
      </c>
      <c r="E38">
        <v>10</v>
      </c>
    </row>
    <row r="39" spans="1:6" x14ac:dyDescent="0.25">
      <c r="A39" t="s">
        <v>396</v>
      </c>
      <c r="B39" t="s">
        <v>26</v>
      </c>
      <c r="C39" t="s">
        <v>265</v>
      </c>
      <c r="D39" t="s">
        <v>92</v>
      </c>
      <c r="E39">
        <v>10</v>
      </c>
    </row>
    <row r="40" spans="1:6" x14ac:dyDescent="0.25">
      <c r="A40" t="s">
        <v>396</v>
      </c>
      <c r="B40" t="s">
        <v>26</v>
      </c>
      <c r="C40" t="s">
        <v>271</v>
      </c>
      <c r="D40" t="s">
        <v>92</v>
      </c>
      <c r="E40">
        <v>10</v>
      </c>
    </row>
    <row r="41" spans="1:6" x14ac:dyDescent="0.25">
      <c r="A41" t="s">
        <v>396</v>
      </c>
      <c r="B41" t="s">
        <v>26</v>
      </c>
      <c r="C41" t="s">
        <v>256</v>
      </c>
      <c r="D41" t="s">
        <v>92</v>
      </c>
      <c r="E41">
        <v>10</v>
      </c>
    </row>
    <row r="42" spans="1:6" x14ac:dyDescent="0.25">
      <c r="A42" t="s">
        <v>396</v>
      </c>
      <c r="B42" t="s">
        <v>26</v>
      </c>
      <c r="C42" t="s">
        <v>259</v>
      </c>
      <c r="D42" t="s">
        <v>92</v>
      </c>
      <c r="E42">
        <v>10</v>
      </c>
    </row>
    <row r="43" spans="1:6" x14ac:dyDescent="0.25">
      <c r="A43" t="s">
        <v>396</v>
      </c>
      <c r="B43" t="s">
        <v>26</v>
      </c>
      <c r="C43" t="s">
        <v>272</v>
      </c>
      <c r="D43" t="s">
        <v>92</v>
      </c>
      <c r="E43">
        <v>10</v>
      </c>
    </row>
    <row r="44" spans="1:6" x14ac:dyDescent="0.25">
      <c r="A44" t="s">
        <v>396</v>
      </c>
      <c r="B44" t="s">
        <v>26</v>
      </c>
      <c r="C44" t="s">
        <v>273</v>
      </c>
      <c r="D44" t="s">
        <v>92</v>
      </c>
      <c r="E44">
        <v>10</v>
      </c>
    </row>
    <row r="45" spans="1:6" x14ac:dyDescent="0.25">
      <c r="A45" t="s">
        <v>397</v>
      </c>
      <c r="B45" t="s">
        <v>26</v>
      </c>
      <c r="C45" t="s">
        <v>268</v>
      </c>
      <c r="D45" t="s">
        <v>92</v>
      </c>
      <c r="F45">
        <v>2</v>
      </c>
    </row>
    <row r="46" spans="1:6" x14ac:dyDescent="0.25">
      <c r="A46" t="s">
        <v>212</v>
      </c>
      <c r="B46" t="s">
        <v>51</v>
      </c>
      <c r="C46" s="4" t="s">
        <v>219</v>
      </c>
      <c r="D46" t="s">
        <v>92</v>
      </c>
      <c r="E46">
        <v>1</v>
      </c>
    </row>
    <row r="47" spans="1:6" x14ac:dyDescent="0.25">
      <c r="A47" t="s">
        <v>397</v>
      </c>
      <c r="B47" t="s">
        <v>36</v>
      </c>
      <c r="C47" s="4" t="s">
        <v>272</v>
      </c>
      <c r="D47" s="4" t="s">
        <v>92</v>
      </c>
      <c r="F47">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ABA79-83DF-44BA-9474-598ED7F644AE}">
  <dimension ref="A1:S27"/>
  <sheetViews>
    <sheetView workbookViewId="0">
      <selection sqref="A1:S1"/>
    </sheetView>
  </sheetViews>
  <sheetFormatPr defaultRowHeight="15" x14ac:dyDescent="0.25"/>
  <cols>
    <col min="1" max="1" width="9.28515625" customWidth="1"/>
    <col min="2" max="2" width="20.42578125" customWidth="1"/>
    <col min="3" max="3" width="17.28515625" customWidth="1"/>
    <col min="4" max="4" width="12.5703125" customWidth="1"/>
    <col min="5" max="5" width="15.7109375" customWidth="1"/>
    <col min="6" max="6" width="12" customWidth="1"/>
    <col min="7" max="7" width="27.5703125" customWidth="1"/>
    <col min="8" max="8" width="21.5703125" customWidth="1"/>
    <col min="9" max="9" width="28.7109375" customWidth="1"/>
    <col min="10" max="10" width="21.140625" customWidth="1"/>
    <col min="11" max="11" width="19.5703125" customWidth="1"/>
    <col min="12" max="12" width="29" customWidth="1"/>
    <col min="13" max="13" width="20.5703125" customWidth="1"/>
    <col min="14" max="14" width="31.140625" customWidth="1"/>
    <col min="15" max="15" width="31.28515625" customWidth="1"/>
    <col min="16" max="16" width="27.28515625" customWidth="1"/>
    <col min="17" max="17" width="21.7109375" customWidth="1"/>
    <col min="18" max="18" width="21.85546875" customWidth="1"/>
  </cols>
  <sheetData>
    <row r="1" spans="1:19" x14ac:dyDescent="0.25">
      <c r="A1" s="35" t="s">
        <v>208</v>
      </c>
      <c r="B1" s="35" t="s">
        <v>400</v>
      </c>
      <c r="C1" s="35" t="s">
        <v>375</v>
      </c>
      <c r="D1" s="35" t="s">
        <v>401</v>
      </c>
      <c r="E1" s="35" t="s">
        <v>382</v>
      </c>
      <c r="F1" s="35" t="s">
        <v>402</v>
      </c>
      <c r="G1" s="35" t="s">
        <v>403</v>
      </c>
      <c r="H1" s="35" t="s">
        <v>404</v>
      </c>
      <c r="I1" s="35" t="s">
        <v>405</v>
      </c>
      <c r="J1" s="35" t="s">
        <v>406</v>
      </c>
      <c r="K1" s="35" t="s">
        <v>407</v>
      </c>
      <c r="L1" s="35" t="s">
        <v>408</v>
      </c>
      <c r="M1" s="35" t="s">
        <v>409</v>
      </c>
      <c r="N1" s="35" t="s">
        <v>410</v>
      </c>
      <c r="O1" s="35" t="s">
        <v>411</v>
      </c>
      <c r="P1" s="35" t="s">
        <v>412</v>
      </c>
      <c r="Q1" s="36" t="s">
        <v>413</v>
      </c>
      <c r="R1" s="36" t="s">
        <v>414</v>
      </c>
      <c r="S1" s="36" t="s">
        <v>415</v>
      </c>
    </row>
    <row r="2" spans="1:19" x14ac:dyDescent="0.25">
      <c r="A2" s="7" t="s">
        <v>218</v>
      </c>
      <c r="B2" s="7" t="s">
        <v>378</v>
      </c>
      <c r="C2" s="7" t="s">
        <v>123</v>
      </c>
      <c r="D2" s="7" t="s">
        <v>388</v>
      </c>
      <c r="E2" s="7" t="s">
        <v>342</v>
      </c>
      <c r="F2" s="7">
        <v>24</v>
      </c>
      <c r="G2" s="9">
        <v>200</v>
      </c>
      <c r="H2" s="9">
        <v>450</v>
      </c>
      <c r="I2" s="9">
        <v>587.5</v>
      </c>
      <c r="J2" s="9">
        <v>300</v>
      </c>
      <c r="K2" s="9">
        <v>50</v>
      </c>
      <c r="L2" s="9">
        <v>100</v>
      </c>
      <c r="M2" s="9">
        <v>100</v>
      </c>
      <c r="N2" s="9">
        <v>80</v>
      </c>
      <c r="O2" s="9">
        <v>200</v>
      </c>
      <c r="P2" s="9">
        <v>160</v>
      </c>
      <c r="Q2" s="10">
        <v>365</v>
      </c>
      <c r="R2" s="10">
        <v>365</v>
      </c>
      <c r="S2" s="10">
        <v>1000</v>
      </c>
    </row>
    <row r="3" spans="1:19" x14ac:dyDescent="0.25">
      <c r="A3" s="7" t="s">
        <v>219</v>
      </c>
      <c r="B3" s="7" t="s">
        <v>378</v>
      </c>
      <c r="C3" s="7" t="s">
        <v>123</v>
      </c>
      <c r="D3" s="7" t="s">
        <v>389</v>
      </c>
      <c r="E3" s="7" t="s">
        <v>341</v>
      </c>
      <c r="F3" s="7">
        <v>24</v>
      </c>
      <c r="G3" s="9">
        <v>180</v>
      </c>
      <c r="H3" s="9">
        <v>375</v>
      </c>
      <c r="I3" s="9">
        <v>500</v>
      </c>
      <c r="J3" s="9">
        <v>250</v>
      </c>
      <c r="K3" s="9">
        <v>50</v>
      </c>
      <c r="L3" s="9">
        <v>70</v>
      </c>
      <c r="M3" s="9">
        <v>80</v>
      </c>
      <c r="N3" s="9">
        <v>100</v>
      </c>
      <c r="O3" s="9">
        <v>350</v>
      </c>
      <c r="P3" s="9">
        <v>150</v>
      </c>
      <c r="Q3" s="10">
        <v>370</v>
      </c>
      <c r="R3" s="10">
        <v>370</v>
      </c>
      <c r="S3" s="10">
        <v>500</v>
      </c>
    </row>
    <row r="4" spans="1:19" x14ac:dyDescent="0.25">
      <c r="A4" s="7" t="s">
        <v>227</v>
      </c>
      <c r="B4" s="7" t="s">
        <v>378</v>
      </c>
      <c r="C4" s="7" t="s">
        <v>123</v>
      </c>
      <c r="D4" s="7" t="s">
        <v>388</v>
      </c>
      <c r="E4" s="7" t="s">
        <v>342</v>
      </c>
      <c r="F4" s="7">
        <v>25</v>
      </c>
      <c r="G4" s="9">
        <v>200</v>
      </c>
      <c r="H4" s="9">
        <v>550</v>
      </c>
      <c r="I4" s="9">
        <v>587.5</v>
      </c>
      <c r="J4" s="9">
        <v>300</v>
      </c>
      <c r="K4" s="9">
        <v>50</v>
      </c>
      <c r="L4" s="9">
        <v>100</v>
      </c>
      <c r="M4" s="9">
        <v>100</v>
      </c>
      <c r="N4" s="9">
        <v>80</v>
      </c>
      <c r="O4" s="9">
        <v>230</v>
      </c>
      <c r="P4" s="9">
        <v>160</v>
      </c>
      <c r="Q4" s="10">
        <v>365</v>
      </c>
      <c r="R4" s="10">
        <v>375</v>
      </c>
      <c r="S4" s="10">
        <v>1000</v>
      </c>
    </row>
    <row r="5" spans="1:19" x14ac:dyDescent="0.25">
      <c r="A5" s="7" t="s">
        <v>228</v>
      </c>
      <c r="B5" s="7" t="s">
        <v>378</v>
      </c>
      <c r="C5" s="7" t="s">
        <v>123</v>
      </c>
      <c r="D5" s="7" t="s">
        <v>389</v>
      </c>
      <c r="E5" s="7" t="s">
        <v>341</v>
      </c>
      <c r="F5" s="7">
        <v>25</v>
      </c>
      <c r="G5" s="9">
        <v>200</v>
      </c>
      <c r="H5" s="9">
        <v>500</v>
      </c>
      <c r="I5" s="9">
        <v>500</v>
      </c>
      <c r="J5" s="9">
        <v>250</v>
      </c>
      <c r="K5" s="9">
        <v>50</v>
      </c>
      <c r="L5" s="9">
        <v>100</v>
      </c>
      <c r="M5" s="9">
        <v>80</v>
      </c>
      <c r="N5" s="9">
        <v>50</v>
      </c>
      <c r="O5" s="9">
        <v>300</v>
      </c>
      <c r="P5" s="9">
        <v>150</v>
      </c>
      <c r="Q5" s="10">
        <v>370</v>
      </c>
      <c r="R5" s="10">
        <v>370</v>
      </c>
      <c r="S5" s="10">
        <v>500</v>
      </c>
    </row>
    <row r="6" spans="1:19" s="11" customFormat="1" x14ac:dyDescent="0.25">
      <c r="A6" s="7" t="s">
        <v>224</v>
      </c>
      <c r="B6" s="7" t="s">
        <v>376</v>
      </c>
      <c r="C6" s="7" t="s">
        <v>88</v>
      </c>
      <c r="D6" s="7" t="s">
        <v>384</v>
      </c>
      <c r="E6" s="7" t="s">
        <v>121</v>
      </c>
      <c r="F6" s="7">
        <v>25</v>
      </c>
      <c r="G6" s="9" t="s">
        <v>416</v>
      </c>
      <c r="H6" s="9" t="s">
        <v>416</v>
      </c>
      <c r="I6" s="9" t="s">
        <v>416</v>
      </c>
      <c r="J6" s="9" t="s">
        <v>416</v>
      </c>
      <c r="K6" s="9" t="s">
        <v>416</v>
      </c>
      <c r="L6" s="9" t="s">
        <v>416</v>
      </c>
      <c r="M6" s="9" t="s">
        <v>416</v>
      </c>
      <c r="N6" s="9" t="s">
        <v>416</v>
      </c>
      <c r="O6" s="9" t="s">
        <v>416</v>
      </c>
      <c r="P6" s="9" t="s">
        <v>416</v>
      </c>
      <c r="Q6" s="10">
        <v>370</v>
      </c>
      <c r="R6" s="10">
        <v>370</v>
      </c>
      <c r="S6" s="10"/>
    </row>
    <row r="7" spans="1:19" s="11" customFormat="1" x14ac:dyDescent="0.25">
      <c r="A7" s="7" t="s">
        <v>223</v>
      </c>
      <c r="B7" s="7" t="s">
        <v>380</v>
      </c>
      <c r="C7" s="7" t="s">
        <v>339</v>
      </c>
      <c r="D7" s="7" t="s">
        <v>380</v>
      </c>
      <c r="E7" s="7" t="s">
        <v>345</v>
      </c>
      <c r="F7" s="7">
        <v>24</v>
      </c>
      <c r="G7" s="9">
        <v>200</v>
      </c>
      <c r="H7" s="9">
        <v>562.5</v>
      </c>
      <c r="I7" s="9">
        <v>525</v>
      </c>
      <c r="J7" s="9">
        <v>280</v>
      </c>
      <c r="K7" s="9">
        <v>50</v>
      </c>
      <c r="L7" s="9">
        <v>80</v>
      </c>
      <c r="M7" s="9">
        <v>100</v>
      </c>
      <c r="N7" s="9">
        <v>80</v>
      </c>
      <c r="O7" s="9">
        <v>390</v>
      </c>
      <c r="P7" s="9">
        <v>105</v>
      </c>
      <c r="Q7" s="10">
        <v>375</v>
      </c>
      <c r="R7" s="10">
        <v>375</v>
      </c>
      <c r="S7" s="10">
        <v>1200</v>
      </c>
    </row>
    <row r="8" spans="1:19" s="11" customFormat="1" x14ac:dyDescent="0.25">
      <c r="A8" s="7" t="s">
        <v>222</v>
      </c>
      <c r="B8" s="7" t="s">
        <v>380</v>
      </c>
      <c r="C8" s="7" t="s">
        <v>339</v>
      </c>
      <c r="D8" s="7" t="s">
        <v>417</v>
      </c>
      <c r="E8" s="7" t="s">
        <v>418</v>
      </c>
      <c r="F8" s="7">
        <v>24</v>
      </c>
      <c r="G8" s="9">
        <v>200</v>
      </c>
      <c r="H8" s="9">
        <v>625</v>
      </c>
      <c r="I8" s="9">
        <v>550</v>
      </c>
      <c r="J8" s="9">
        <v>280</v>
      </c>
      <c r="K8" s="9">
        <v>50</v>
      </c>
      <c r="L8" s="9">
        <v>80</v>
      </c>
      <c r="M8" s="9">
        <v>100</v>
      </c>
      <c r="N8" s="9">
        <v>80</v>
      </c>
      <c r="O8" s="9">
        <v>275</v>
      </c>
      <c r="P8" s="9">
        <v>150</v>
      </c>
      <c r="Q8" s="10">
        <v>375</v>
      </c>
      <c r="R8" s="10">
        <v>375</v>
      </c>
      <c r="S8" s="10">
        <v>1100</v>
      </c>
    </row>
    <row r="9" spans="1:19" x14ac:dyDescent="0.25">
      <c r="A9" s="7" t="s">
        <v>217</v>
      </c>
      <c r="B9" s="7" t="s">
        <v>377</v>
      </c>
      <c r="C9" s="7" t="s">
        <v>340</v>
      </c>
      <c r="D9" s="7" t="s">
        <v>387</v>
      </c>
      <c r="E9" s="7" t="s">
        <v>347</v>
      </c>
      <c r="F9" s="7">
        <v>24</v>
      </c>
      <c r="G9" s="9">
        <v>200</v>
      </c>
      <c r="H9" s="9">
        <v>475</v>
      </c>
      <c r="I9" s="9">
        <v>575</v>
      </c>
      <c r="J9" s="9">
        <v>250</v>
      </c>
      <c r="K9" s="9">
        <v>60</v>
      </c>
      <c r="L9" s="9">
        <v>100</v>
      </c>
      <c r="M9" s="9">
        <v>100</v>
      </c>
      <c r="N9" s="9">
        <v>72.5</v>
      </c>
      <c r="O9" s="9">
        <v>400</v>
      </c>
      <c r="P9" s="9">
        <v>165</v>
      </c>
      <c r="Q9" s="10">
        <v>370</v>
      </c>
      <c r="R9" s="10">
        <v>370</v>
      </c>
      <c r="S9" s="10"/>
    </row>
    <row r="10" spans="1:19" x14ac:dyDescent="0.25">
      <c r="A10" s="8" t="s">
        <v>216</v>
      </c>
      <c r="B10" s="8" t="s">
        <v>377</v>
      </c>
      <c r="C10" s="8" t="s">
        <v>340</v>
      </c>
      <c r="D10" s="8" t="s">
        <v>386</v>
      </c>
      <c r="E10" s="8" t="s">
        <v>346</v>
      </c>
      <c r="F10" s="8">
        <v>24</v>
      </c>
      <c r="G10" s="10">
        <v>200</v>
      </c>
      <c r="H10" s="10">
        <v>500</v>
      </c>
      <c r="I10" s="10">
        <v>575</v>
      </c>
      <c r="J10" s="10">
        <v>250</v>
      </c>
      <c r="K10" s="10">
        <v>60</v>
      </c>
      <c r="L10" s="10">
        <v>100</v>
      </c>
      <c r="M10" s="10">
        <v>100</v>
      </c>
      <c r="N10" s="10">
        <v>80</v>
      </c>
      <c r="O10" s="10">
        <v>400</v>
      </c>
      <c r="P10" s="10">
        <v>150</v>
      </c>
      <c r="Q10" s="10">
        <v>370</v>
      </c>
      <c r="R10" s="10">
        <v>370</v>
      </c>
      <c r="S10" s="10">
        <v>1000</v>
      </c>
    </row>
    <row r="11" spans="1:19" x14ac:dyDescent="0.25">
      <c r="A11" s="8" t="s">
        <v>226</v>
      </c>
      <c r="B11" s="8" t="s">
        <v>377</v>
      </c>
      <c r="C11" s="8" t="s">
        <v>340</v>
      </c>
      <c r="D11" s="8" t="s">
        <v>387</v>
      </c>
      <c r="E11" s="8" t="s">
        <v>347</v>
      </c>
      <c r="F11" s="8">
        <v>25</v>
      </c>
      <c r="G11" s="10">
        <v>200</v>
      </c>
      <c r="H11" s="10">
        <v>550</v>
      </c>
      <c r="I11" s="10">
        <v>537.5</v>
      </c>
      <c r="J11" s="10">
        <v>250</v>
      </c>
      <c r="K11" s="10">
        <v>60</v>
      </c>
      <c r="L11" s="10">
        <v>100</v>
      </c>
      <c r="M11" s="10">
        <v>100</v>
      </c>
      <c r="N11" s="10">
        <v>75</v>
      </c>
      <c r="O11" s="10">
        <v>400</v>
      </c>
      <c r="P11" s="10">
        <v>225</v>
      </c>
      <c r="Q11" s="10">
        <v>375</v>
      </c>
      <c r="R11" s="10">
        <v>375</v>
      </c>
      <c r="S11" s="10">
        <v>1200</v>
      </c>
    </row>
    <row r="12" spans="1:19" x14ac:dyDescent="0.25">
      <c r="A12" s="8" t="s">
        <v>225</v>
      </c>
      <c r="B12" s="8" t="s">
        <v>377</v>
      </c>
      <c r="C12" s="8" t="s">
        <v>340</v>
      </c>
      <c r="D12" s="8" t="s">
        <v>386</v>
      </c>
      <c r="E12" s="8" t="s">
        <v>346</v>
      </c>
      <c r="F12" s="8">
        <v>25</v>
      </c>
      <c r="G12" s="10">
        <v>200</v>
      </c>
      <c r="H12" s="10">
        <v>500</v>
      </c>
      <c r="I12" s="10">
        <v>537.5</v>
      </c>
      <c r="J12" s="10">
        <v>250</v>
      </c>
      <c r="K12" s="10">
        <v>60</v>
      </c>
      <c r="L12" s="10">
        <v>100</v>
      </c>
      <c r="M12" s="10">
        <v>100</v>
      </c>
      <c r="N12" s="10">
        <v>75</v>
      </c>
      <c r="O12" s="10">
        <v>400</v>
      </c>
      <c r="P12" s="10">
        <v>215</v>
      </c>
      <c r="Q12" s="10">
        <v>390</v>
      </c>
      <c r="R12" s="10">
        <v>390</v>
      </c>
      <c r="S12" s="10">
        <v>1000</v>
      </c>
    </row>
    <row r="13" spans="1:19" x14ac:dyDescent="0.25">
      <c r="A13" s="8" t="s">
        <v>221</v>
      </c>
      <c r="B13" s="8" t="s">
        <v>379</v>
      </c>
      <c r="C13" s="8" t="s">
        <v>338</v>
      </c>
      <c r="D13" s="8" t="s">
        <v>393</v>
      </c>
      <c r="E13" s="8" t="s">
        <v>344</v>
      </c>
      <c r="F13" s="8">
        <v>24</v>
      </c>
      <c r="G13" s="10">
        <v>185</v>
      </c>
      <c r="H13" s="10">
        <v>500</v>
      </c>
      <c r="I13" s="10">
        <v>575</v>
      </c>
      <c r="J13" s="10">
        <v>350</v>
      </c>
      <c r="K13" s="10">
        <v>100</v>
      </c>
      <c r="L13" s="10">
        <v>100</v>
      </c>
      <c r="M13" s="10">
        <v>100</v>
      </c>
      <c r="N13" s="10">
        <v>125</v>
      </c>
      <c r="O13" s="10">
        <v>300</v>
      </c>
      <c r="P13" s="10">
        <v>250</v>
      </c>
      <c r="Q13" s="10">
        <v>365</v>
      </c>
      <c r="R13" s="10">
        <v>365</v>
      </c>
      <c r="S13" s="10">
        <v>700</v>
      </c>
    </row>
    <row r="14" spans="1:19" x14ac:dyDescent="0.25">
      <c r="A14" s="8" t="s">
        <v>220</v>
      </c>
      <c r="B14" s="8" t="s">
        <v>379</v>
      </c>
      <c r="C14" s="8" t="s">
        <v>338</v>
      </c>
      <c r="D14" s="8" t="s">
        <v>392</v>
      </c>
      <c r="E14" s="8" t="s">
        <v>343</v>
      </c>
      <c r="F14" s="8">
        <v>24</v>
      </c>
      <c r="G14" s="10">
        <v>190</v>
      </c>
      <c r="H14" s="10">
        <v>550</v>
      </c>
      <c r="I14" s="10">
        <v>600</v>
      </c>
      <c r="J14" s="10">
        <v>320</v>
      </c>
      <c r="K14" s="10">
        <v>100</v>
      </c>
      <c r="L14" s="10">
        <v>100</v>
      </c>
      <c r="M14" s="10">
        <v>100</v>
      </c>
      <c r="N14" s="10">
        <v>125</v>
      </c>
      <c r="O14" s="10">
        <v>250</v>
      </c>
      <c r="P14" s="10">
        <v>240</v>
      </c>
      <c r="Q14" s="10">
        <v>365</v>
      </c>
      <c r="R14" s="10">
        <v>365</v>
      </c>
      <c r="S14" s="10">
        <v>1000</v>
      </c>
    </row>
    <row r="15" spans="1:19" x14ac:dyDescent="0.25">
      <c r="A15" s="8" t="s">
        <v>230</v>
      </c>
      <c r="B15" s="8" t="s">
        <v>379</v>
      </c>
      <c r="C15" s="8" t="s">
        <v>338</v>
      </c>
      <c r="D15" s="8" t="s">
        <v>393</v>
      </c>
      <c r="E15" s="8" t="s">
        <v>344</v>
      </c>
      <c r="F15" s="8">
        <v>25</v>
      </c>
      <c r="G15" s="10">
        <v>190</v>
      </c>
      <c r="H15" s="10">
        <v>550</v>
      </c>
      <c r="I15" s="10">
        <v>625</v>
      </c>
      <c r="J15" s="10">
        <v>325</v>
      </c>
      <c r="K15" s="10">
        <v>100</v>
      </c>
      <c r="L15" s="10">
        <v>100</v>
      </c>
      <c r="M15" s="10">
        <v>110</v>
      </c>
      <c r="N15" s="10">
        <v>112.5</v>
      </c>
      <c r="O15" s="10">
        <v>300</v>
      </c>
      <c r="P15" s="10" t="s">
        <v>416</v>
      </c>
      <c r="Q15" s="10">
        <v>365</v>
      </c>
      <c r="R15" s="10">
        <v>365</v>
      </c>
      <c r="S15" s="10">
        <v>700</v>
      </c>
    </row>
    <row r="16" spans="1:19" x14ac:dyDescent="0.25">
      <c r="A16" s="8" t="s">
        <v>229</v>
      </c>
      <c r="B16" s="8" t="s">
        <v>379</v>
      </c>
      <c r="C16" s="8" t="s">
        <v>338</v>
      </c>
      <c r="D16" s="8" t="s">
        <v>392</v>
      </c>
      <c r="E16" s="8" t="s">
        <v>343</v>
      </c>
      <c r="F16" s="8">
        <v>25</v>
      </c>
      <c r="G16" s="10">
        <v>190</v>
      </c>
      <c r="H16" s="10">
        <v>525</v>
      </c>
      <c r="I16" s="10">
        <v>612.5</v>
      </c>
      <c r="J16" s="10">
        <v>350</v>
      </c>
      <c r="K16" s="10">
        <v>100</v>
      </c>
      <c r="L16" s="10">
        <v>100</v>
      </c>
      <c r="M16" s="10">
        <v>105</v>
      </c>
      <c r="N16" s="10">
        <v>125</v>
      </c>
      <c r="O16" s="10">
        <v>275</v>
      </c>
      <c r="P16" s="10" t="s">
        <v>416</v>
      </c>
      <c r="Q16" s="10">
        <v>375</v>
      </c>
      <c r="R16" s="10">
        <v>375</v>
      </c>
      <c r="S16" s="10">
        <v>1100</v>
      </c>
    </row>
    <row r="17" spans="1:19" x14ac:dyDescent="0.25">
      <c r="A17" s="8" t="s">
        <v>230</v>
      </c>
      <c r="B17" s="7" t="s">
        <v>378</v>
      </c>
      <c r="C17" s="7" t="s">
        <v>123</v>
      </c>
      <c r="D17" s="7" t="s">
        <v>391</v>
      </c>
      <c r="E17" s="7" t="s">
        <v>200</v>
      </c>
      <c r="F17" s="7">
        <v>26</v>
      </c>
      <c r="G17" s="9">
        <v>200</v>
      </c>
      <c r="H17" s="9">
        <v>450</v>
      </c>
      <c r="I17" s="9">
        <v>600</v>
      </c>
      <c r="J17" s="9">
        <v>280</v>
      </c>
      <c r="K17" s="9">
        <v>160</v>
      </c>
      <c r="L17" s="9">
        <v>50</v>
      </c>
      <c r="M17" s="9">
        <v>100</v>
      </c>
      <c r="N17" s="9">
        <v>90</v>
      </c>
      <c r="O17" s="9">
        <v>300</v>
      </c>
      <c r="P17" s="9">
        <v>150</v>
      </c>
      <c r="Q17" s="9">
        <v>380</v>
      </c>
      <c r="R17" s="9">
        <v>375</v>
      </c>
      <c r="S17" s="9"/>
    </row>
    <row r="18" spans="1:19" x14ac:dyDescent="0.25">
      <c r="A18" s="8" t="s">
        <v>231</v>
      </c>
      <c r="B18" s="7" t="s">
        <v>378</v>
      </c>
      <c r="C18" s="7" t="s">
        <v>123</v>
      </c>
      <c r="D18" s="7" t="s">
        <v>388</v>
      </c>
      <c r="E18" s="7" t="s">
        <v>342</v>
      </c>
      <c r="F18" s="7">
        <v>26</v>
      </c>
      <c r="G18" s="9">
        <v>240</v>
      </c>
      <c r="H18" s="9">
        <v>475</v>
      </c>
      <c r="I18" s="9">
        <v>588</v>
      </c>
      <c r="J18" s="9">
        <v>300</v>
      </c>
      <c r="K18" s="9">
        <v>50</v>
      </c>
      <c r="L18" s="9">
        <v>120</v>
      </c>
      <c r="M18" s="9">
        <v>100</v>
      </c>
      <c r="N18" s="9">
        <v>80</v>
      </c>
      <c r="O18" s="9">
        <v>230</v>
      </c>
      <c r="P18" s="9">
        <v>160</v>
      </c>
      <c r="Q18" s="9">
        <v>365</v>
      </c>
      <c r="R18" s="9">
        <v>375</v>
      </c>
      <c r="S18" s="9">
        <v>1500</v>
      </c>
    </row>
    <row r="19" spans="1:19" x14ac:dyDescent="0.25">
      <c r="A19" s="8" t="s">
        <v>232</v>
      </c>
      <c r="B19" s="7" t="s">
        <v>378</v>
      </c>
      <c r="C19" s="7" t="s">
        <v>123</v>
      </c>
      <c r="D19" s="7" t="s">
        <v>389</v>
      </c>
      <c r="E19" s="7" t="s">
        <v>341</v>
      </c>
      <c r="F19" s="7">
        <v>26</v>
      </c>
      <c r="G19" s="9">
        <v>200</v>
      </c>
      <c r="H19" s="9">
        <v>450</v>
      </c>
      <c r="I19" s="9">
        <v>525</v>
      </c>
      <c r="J19" s="9">
        <v>250</v>
      </c>
      <c r="K19" s="9">
        <v>50</v>
      </c>
      <c r="L19" s="9">
        <v>100</v>
      </c>
      <c r="M19" s="9">
        <v>90</v>
      </c>
      <c r="N19" s="9">
        <v>100</v>
      </c>
      <c r="O19" s="9">
        <v>350</v>
      </c>
      <c r="P19" s="9">
        <v>150</v>
      </c>
      <c r="Q19" s="9">
        <v>375</v>
      </c>
      <c r="R19" s="9">
        <v>370</v>
      </c>
      <c r="S19" s="9">
        <v>500</v>
      </c>
    </row>
    <row r="20" spans="1:19" x14ac:dyDescent="0.25">
      <c r="A20" s="8" t="s">
        <v>233</v>
      </c>
      <c r="B20" s="7" t="s">
        <v>376</v>
      </c>
      <c r="C20" s="7" t="s">
        <v>88</v>
      </c>
      <c r="D20" s="7" t="s">
        <v>385</v>
      </c>
      <c r="E20" s="7" t="s">
        <v>99</v>
      </c>
      <c r="F20" s="7">
        <v>26</v>
      </c>
      <c r="G20" s="9">
        <v>200</v>
      </c>
      <c r="H20" s="9">
        <v>550</v>
      </c>
      <c r="I20" s="9">
        <v>600</v>
      </c>
      <c r="J20" s="9">
        <v>300</v>
      </c>
      <c r="K20" s="9">
        <v>110</v>
      </c>
      <c r="L20" s="9">
        <v>100</v>
      </c>
      <c r="M20" s="9">
        <v>100</v>
      </c>
      <c r="N20" s="9">
        <v>80</v>
      </c>
      <c r="O20" s="9">
        <v>450</v>
      </c>
      <c r="P20" s="9">
        <v>160</v>
      </c>
      <c r="Q20" s="9">
        <v>370</v>
      </c>
      <c r="R20" s="9">
        <v>375</v>
      </c>
      <c r="S20" s="9">
        <v>1000</v>
      </c>
    </row>
    <row r="21" spans="1:19" x14ac:dyDescent="0.25">
      <c r="A21" s="8" t="s">
        <v>234</v>
      </c>
      <c r="B21" s="7" t="s">
        <v>376</v>
      </c>
      <c r="C21" s="7" t="s">
        <v>88</v>
      </c>
      <c r="D21" s="7" t="s">
        <v>384</v>
      </c>
      <c r="E21" s="7" t="s">
        <v>121</v>
      </c>
      <c r="F21" s="7">
        <v>26</v>
      </c>
      <c r="G21" s="9"/>
      <c r="H21" s="9"/>
      <c r="I21" s="9"/>
      <c r="J21" s="9"/>
      <c r="K21" s="9"/>
      <c r="L21" s="9"/>
      <c r="M21" s="9"/>
      <c r="N21" s="9"/>
      <c r="O21" s="9"/>
      <c r="P21" s="9">
        <v>157.5</v>
      </c>
      <c r="Q21" s="9">
        <v>372.5</v>
      </c>
      <c r="R21" s="9">
        <v>375</v>
      </c>
      <c r="S21" s="9">
        <v>830</v>
      </c>
    </row>
    <row r="22" spans="1:19" s="12" customFormat="1" x14ac:dyDescent="0.25">
      <c r="A22" s="8" t="s">
        <v>235</v>
      </c>
      <c r="B22" s="7" t="s">
        <v>376</v>
      </c>
      <c r="C22" s="7" t="s">
        <v>88</v>
      </c>
      <c r="D22" s="7" t="s">
        <v>383</v>
      </c>
      <c r="E22" s="7" t="s">
        <v>105</v>
      </c>
      <c r="F22" s="7">
        <v>26</v>
      </c>
      <c r="G22" s="9">
        <v>188</v>
      </c>
      <c r="H22" s="9">
        <v>470</v>
      </c>
      <c r="I22" s="9">
        <v>500</v>
      </c>
      <c r="J22" s="9">
        <v>247.5</v>
      </c>
      <c r="K22" s="9">
        <v>100</v>
      </c>
      <c r="L22" s="9">
        <v>65</v>
      </c>
      <c r="M22" s="9">
        <v>92.5</v>
      </c>
      <c r="N22" s="9">
        <v>60</v>
      </c>
      <c r="O22" s="9">
        <v>425</v>
      </c>
      <c r="P22" s="9">
        <v>157.5</v>
      </c>
      <c r="Q22" s="9">
        <v>372.5</v>
      </c>
      <c r="R22" s="9">
        <v>372.5</v>
      </c>
      <c r="S22" s="9">
        <v>755</v>
      </c>
    </row>
    <row r="23" spans="1:19" s="12" customFormat="1" x14ac:dyDescent="0.25">
      <c r="A23" s="8" t="s">
        <v>236</v>
      </c>
      <c r="B23" s="7" t="s">
        <v>380</v>
      </c>
      <c r="C23" s="7" t="s">
        <v>339</v>
      </c>
      <c r="D23" s="7" t="s">
        <v>380</v>
      </c>
      <c r="E23" s="7" t="s">
        <v>345</v>
      </c>
      <c r="F23" s="7">
        <v>26</v>
      </c>
      <c r="G23" s="9">
        <v>190</v>
      </c>
      <c r="H23" s="9">
        <v>400</v>
      </c>
      <c r="I23" s="9">
        <v>575</v>
      </c>
      <c r="J23" s="9">
        <v>280</v>
      </c>
      <c r="K23" s="9">
        <v>100</v>
      </c>
      <c r="L23" s="9">
        <v>100</v>
      </c>
      <c r="M23" s="9">
        <v>100</v>
      </c>
      <c r="N23" s="9">
        <v>73</v>
      </c>
      <c r="O23" s="9">
        <v>390</v>
      </c>
      <c r="P23" s="9">
        <v>162.5</v>
      </c>
      <c r="Q23" s="9">
        <v>375</v>
      </c>
      <c r="R23" s="9">
        <v>375</v>
      </c>
      <c r="S23" s="9">
        <v>1600</v>
      </c>
    </row>
    <row r="24" spans="1:19" x14ac:dyDescent="0.25">
      <c r="A24" s="8" t="s">
        <v>237</v>
      </c>
      <c r="B24" s="7" t="s">
        <v>377</v>
      </c>
      <c r="C24" s="7" t="s">
        <v>340</v>
      </c>
      <c r="D24" s="7" t="s">
        <v>387</v>
      </c>
      <c r="E24" s="7" t="s">
        <v>347</v>
      </c>
      <c r="F24" s="7">
        <v>26</v>
      </c>
      <c r="G24" s="9">
        <v>200</v>
      </c>
      <c r="H24" s="9">
        <v>512.5</v>
      </c>
      <c r="I24" s="9">
        <v>544</v>
      </c>
      <c r="J24" s="9">
        <v>325</v>
      </c>
      <c r="K24" s="9">
        <v>100</v>
      </c>
      <c r="L24" s="9">
        <v>100</v>
      </c>
      <c r="M24" s="9">
        <v>100</v>
      </c>
      <c r="N24" s="9">
        <v>71.5</v>
      </c>
      <c r="O24" s="9">
        <v>400</v>
      </c>
      <c r="P24" s="9">
        <v>170</v>
      </c>
      <c r="Q24" s="9">
        <v>375</v>
      </c>
      <c r="R24" s="9">
        <v>375</v>
      </c>
      <c r="S24" s="9">
        <v>1500</v>
      </c>
    </row>
    <row r="25" spans="1:19" x14ac:dyDescent="0.25">
      <c r="A25" s="8" t="s">
        <v>238</v>
      </c>
      <c r="B25" s="7" t="s">
        <v>377</v>
      </c>
      <c r="C25" s="7" t="s">
        <v>340</v>
      </c>
      <c r="D25" s="7" t="s">
        <v>386</v>
      </c>
      <c r="E25" s="7" t="s">
        <v>346</v>
      </c>
      <c r="F25" s="7">
        <v>26</v>
      </c>
      <c r="G25" s="9">
        <v>200</v>
      </c>
      <c r="H25" s="9">
        <v>500</v>
      </c>
      <c r="I25" s="9">
        <v>562.5</v>
      </c>
      <c r="J25" s="9">
        <v>300</v>
      </c>
      <c r="K25" s="9">
        <v>100</v>
      </c>
      <c r="L25" s="9">
        <v>100</v>
      </c>
      <c r="M25" s="9">
        <v>100</v>
      </c>
      <c r="N25" s="9">
        <v>85</v>
      </c>
      <c r="O25" s="9">
        <v>400</v>
      </c>
      <c r="P25" s="9">
        <v>175</v>
      </c>
      <c r="Q25" s="9">
        <v>375</v>
      </c>
      <c r="R25" s="9">
        <v>375</v>
      </c>
      <c r="S25" s="9">
        <v>1700</v>
      </c>
    </row>
    <row r="26" spans="1:19" x14ac:dyDescent="0.25">
      <c r="A26" s="8" t="s">
        <v>239</v>
      </c>
      <c r="B26" s="7" t="s">
        <v>379</v>
      </c>
      <c r="C26" s="7" t="s">
        <v>338</v>
      </c>
      <c r="D26" s="7" t="s">
        <v>393</v>
      </c>
      <c r="E26" s="7" t="s">
        <v>344</v>
      </c>
      <c r="F26" s="7">
        <v>26</v>
      </c>
      <c r="G26" s="9">
        <v>190</v>
      </c>
      <c r="H26" s="9">
        <v>550</v>
      </c>
      <c r="I26" s="9">
        <v>625</v>
      </c>
      <c r="J26" s="9">
        <v>300</v>
      </c>
      <c r="K26" s="9">
        <v>100</v>
      </c>
      <c r="L26" s="9">
        <v>100</v>
      </c>
      <c r="M26" s="9">
        <v>100</v>
      </c>
      <c r="N26" s="9">
        <v>100</v>
      </c>
      <c r="O26" s="9">
        <v>300</v>
      </c>
      <c r="P26" s="9">
        <v>250</v>
      </c>
      <c r="Q26" s="9">
        <v>375</v>
      </c>
      <c r="R26" s="9">
        <v>380</v>
      </c>
      <c r="S26" s="9">
        <v>2800</v>
      </c>
    </row>
    <row r="27" spans="1:19" x14ac:dyDescent="0.25">
      <c r="A27" s="8" t="s">
        <v>240</v>
      </c>
      <c r="B27" s="7" t="s">
        <v>379</v>
      </c>
      <c r="C27" s="7" t="s">
        <v>338</v>
      </c>
      <c r="D27" s="7" t="s">
        <v>392</v>
      </c>
      <c r="E27" s="7" t="s">
        <v>343</v>
      </c>
      <c r="F27" s="7">
        <v>26</v>
      </c>
      <c r="G27" s="9">
        <v>190</v>
      </c>
      <c r="H27" s="9">
        <v>550</v>
      </c>
      <c r="I27" s="9">
        <v>625</v>
      </c>
      <c r="J27" s="9">
        <v>350</v>
      </c>
      <c r="K27" s="9">
        <v>100</v>
      </c>
      <c r="L27" s="9">
        <v>100</v>
      </c>
      <c r="M27" s="9">
        <v>100</v>
      </c>
      <c r="N27" s="9">
        <v>80</v>
      </c>
      <c r="O27" s="9">
        <v>300</v>
      </c>
      <c r="P27" s="9">
        <v>250</v>
      </c>
      <c r="Q27" s="9">
        <v>375</v>
      </c>
      <c r="R27" s="9">
        <v>375</v>
      </c>
      <c r="S27" s="9">
        <v>3000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A845E-334B-4DE7-8052-8B9366D3A90B}">
  <dimension ref="A1:Q14"/>
  <sheetViews>
    <sheetView workbookViewId="0">
      <selection activeCell="E5" sqref="E5"/>
    </sheetView>
  </sheetViews>
  <sheetFormatPr defaultRowHeight="15" x14ac:dyDescent="0.25"/>
  <cols>
    <col min="2" max="2" width="15.5703125" customWidth="1"/>
    <col min="3" max="3" width="11.140625" customWidth="1"/>
    <col min="5" max="6" width="7.42578125" customWidth="1"/>
    <col min="7" max="7" width="12.42578125" customWidth="1"/>
    <col min="8" max="8" width="7.140625" customWidth="1"/>
    <col min="9" max="9" width="6.7109375" customWidth="1"/>
    <col min="10" max="10" width="8.140625" customWidth="1"/>
    <col min="12" max="12" width="8.85546875" customWidth="1"/>
  </cols>
  <sheetData>
    <row r="1" spans="1:17" ht="16.5" x14ac:dyDescent="0.3">
      <c r="A1" s="18" t="s">
        <v>208</v>
      </c>
      <c r="B1" s="18" t="s">
        <v>374</v>
      </c>
      <c r="C1" s="18" t="s">
        <v>419</v>
      </c>
      <c r="D1" s="18" t="s">
        <v>402</v>
      </c>
      <c r="E1" s="18" t="s">
        <v>403</v>
      </c>
      <c r="F1" s="18" t="s">
        <v>404</v>
      </c>
      <c r="G1" s="18" t="s">
        <v>405</v>
      </c>
      <c r="H1" s="18" t="s">
        <v>406</v>
      </c>
      <c r="I1" s="18" t="s">
        <v>407</v>
      </c>
      <c r="J1" s="18" t="s">
        <v>408</v>
      </c>
      <c r="K1" s="18" t="s">
        <v>409</v>
      </c>
      <c r="L1" s="18" t="s">
        <v>410</v>
      </c>
      <c r="M1" s="18" t="s">
        <v>411</v>
      </c>
      <c r="N1" s="18" t="s">
        <v>412</v>
      </c>
      <c r="O1" s="18" t="s">
        <v>413</v>
      </c>
      <c r="P1" s="18" t="s">
        <v>414</v>
      </c>
      <c r="Q1" s="18" t="s">
        <v>415</v>
      </c>
    </row>
    <row r="2" spans="1:17" ht="16.5" x14ac:dyDescent="0.3">
      <c r="A2" s="14" t="s">
        <v>216</v>
      </c>
      <c r="B2" s="13" t="s">
        <v>378</v>
      </c>
      <c r="C2" s="14" t="s">
        <v>123</v>
      </c>
      <c r="D2" s="14">
        <v>24</v>
      </c>
      <c r="E2" s="15">
        <v>190</v>
      </c>
      <c r="F2" s="15">
        <v>412.5</v>
      </c>
      <c r="G2" s="15">
        <v>543.75</v>
      </c>
      <c r="H2" s="15">
        <v>275</v>
      </c>
      <c r="I2" s="15">
        <v>50</v>
      </c>
      <c r="J2" s="15">
        <v>85</v>
      </c>
      <c r="K2" s="15">
        <v>90</v>
      </c>
      <c r="L2" s="15">
        <v>90</v>
      </c>
      <c r="M2" s="15">
        <v>275</v>
      </c>
      <c r="N2" s="15">
        <v>155</v>
      </c>
      <c r="O2" s="15">
        <v>367.5</v>
      </c>
      <c r="P2" s="15">
        <v>367.5</v>
      </c>
      <c r="Q2" s="15">
        <v>750</v>
      </c>
    </row>
    <row r="3" spans="1:17" ht="16.5" x14ac:dyDescent="0.3">
      <c r="A3" s="14" t="s">
        <v>219</v>
      </c>
      <c r="B3" s="16" t="s">
        <v>380</v>
      </c>
      <c r="C3" s="17" t="s">
        <v>339</v>
      </c>
      <c r="D3" s="17">
        <v>24</v>
      </c>
      <c r="E3" s="15">
        <v>200</v>
      </c>
      <c r="F3" s="15">
        <v>593.75</v>
      </c>
      <c r="G3" s="15">
        <v>537.5</v>
      </c>
      <c r="H3" s="15">
        <v>280</v>
      </c>
      <c r="I3" s="15">
        <v>50</v>
      </c>
      <c r="J3" s="15">
        <v>80</v>
      </c>
      <c r="K3" s="15">
        <v>100</v>
      </c>
      <c r="L3" s="15">
        <v>80</v>
      </c>
      <c r="M3" s="15">
        <v>340</v>
      </c>
      <c r="N3" s="15">
        <v>127.5</v>
      </c>
      <c r="O3" s="15">
        <v>375</v>
      </c>
      <c r="P3" s="15">
        <v>375</v>
      </c>
      <c r="Q3" s="15">
        <v>1150</v>
      </c>
    </row>
    <row r="4" spans="1:17" ht="16.5" x14ac:dyDescent="0.3">
      <c r="A4" s="14" t="s">
        <v>220</v>
      </c>
      <c r="B4" s="13" t="s">
        <v>377</v>
      </c>
      <c r="C4" s="14" t="s">
        <v>340</v>
      </c>
      <c r="D4" s="14">
        <v>24</v>
      </c>
      <c r="E4" s="15">
        <v>200</v>
      </c>
      <c r="F4" s="15">
        <f>(475+500)/2</f>
        <v>487.5</v>
      </c>
      <c r="G4" s="15">
        <v>575</v>
      </c>
      <c r="H4" s="15">
        <v>250</v>
      </c>
      <c r="I4" s="15">
        <v>60</v>
      </c>
      <c r="J4" s="15">
        <v>100</v>
      </c>
      <c r="K4" s="15">
        <v>100</v>
      </c>
      <c r="L4" s="15">
        <v>76.25</v>
      </c>
      <c r="M4" s="15">
        <v>400</v>
      </c>
      <c r="N4" s="15">
        <v>157.5</v>
      </c>
      <c r="O4" s="15">
        <v>370</v>
      </c>
      <c r="P4" s="15">
        <v>370</v>
      </c>
      <c r="Q4" s="15">
        <v>1000</v>
      </c>
    </row>
    <row r="5" spans="1:17" ht="16.5" x14ac:dyDescent="0.3">
      <c r="A5" s="14" t="s">
        <v>222</v>
      </c>
      <c r="B5" s="13" t="s">
        <v>379</v>
      </c>
      <c r="C5" s="14" t="s">
        <v>338</v>
      </c>
      <c r="D5" s="14">
        <v>24</v>
      </c>
      <c r="E5" s="15">
        <v>187.5</v>
      </c>
      <c r="F5" s="15">
        <v>525</v>
      </c>
      <c r="G5" s="15">
        <v>587.5</v>
      </c>
      <c r="H5" s="15">
        <v>335</v>
      </c>
      <c r="I5" s="15">
        <v>100</v>
      </c>
      <c r="J5" s="15">
        <v>100</v>
      </c>
      <c r="K5" s="15">
        <v>100</v>
      </c>
      <c r="L5" s="15">
        <v>125</v>
      </c>
      <c r="M5" s="15">
        <v>275</v>
      </c>
      <c r="N5" s="15">
        <v>245</v>
      </c>
      <c r="O5" s="15">
        <v>365</v>
      </c>
      <c r="P5" s="15">
        <v>365</v>
      </c>
      <c r="Q5" s="15">
        <v>850</v>
      </c>
    </row>
    <row r="6" spans="1:17" ht="16.5" x14ac:dyDescent="0.3">
      <c r="A6" s="14" t="s">
        <v>217</v>
      </c>
      <c r="B6" s="13" t="s">
        <v>378</v>
      </c>
      <c r="C6" s="14" t="s">
        <v>123</v>
      </c>
      <c r="D6" s="14">
        <v>25</v>
      </c>
      <c r="E6" s="15">
        <v>200</v>
      </c>
      <c r="F6" s="15">
        <v>525</v>
      </c>
      <c r="G6" s="15">
        <v>543.75</v>
      </c>
      <c r="H6" s="15">
        <v>275</v>
      </c>
      <c r="I6" s="15">
        <v>50</v>
      </c>
      <c r="J6" s="15">
        <v>100</v>
      </c>
      <c r="K6" s="15">
        <v>90</v>
      </c>
      <c r="L6" s="15">
        <v>65</v>
      </c>
      <c r="M6" s="15">
        <v>275</v>
      </c>
      <c r="N6" s="15">
        <v>155</v>
      </c>
      <c r="O6" s="15">
        <v>367.5</v>
      </c>
      <c r="P6" s="15">
        <v>372.5</v>
      </c>
      <c r="Q6" s="15">
        <v>750</v>
      </c>
    </row>
    <row r="7" spans="1:17" ht="16.5" x14ac:dyDescent="0.3">
      <c r="A7" s="14" t="s">
        <v>218</v>
      </c>
      <c r="B7" s="16" t="s">
        <v>376</v>
      </c>
      <c r="C7" s="17" t="s">
        <v>88</v>
      </c>
      <c r="D7" s="17">
        <v>25</v>
      </c>
      <c r="E7" s="15" t="s">
        <v>416</v>
      </c>
      <c r="F7" s="15" t="s">
        <v>416</v>
      </c>
      <c r="G7" s="15" t="s">
        <v>416</v>
      </c>
      <c r="H7" s="15" t="s">
        <v>416</v>
      </c>
      <c r="I7" s="15" t="s">
        <v>416</v>
      </c>
      <c r="J7" s="15" t="s">
        <v>416</v>
      </c>
      <c r="K7" s="15" t="s">
        <v>416</v>
      </c>
      <c r="L7" s="15" t="s">
        <v>416</v>
      </c>
      <c r="M7" s="15" t="s">
        <v>416</v>
      </c>
      <c r="N7" s="15" t="s">
        <v>416</v>
      </c>
      <c r="O7" s="15">
        <v>370</v>
      </c>
      <c r="P7" s="15">
        <v>370</v>
      </c>
      <c r="Q7" s="15" t="s">
        <v>416</v>
      </c>
    </row>
    <row r="8" spans="1:17" ht="16.5" x14ac:dyDescent="0.3">
      <c r="A8" s="14" t="s">
        <v>221</v>
      </c>
      <c r="B8" s="13" t="s">
        <v>377</v>
      </c>
      <c r="C8" s="14" t="s">
        <v>340</v>
      </c>
      <c r="D8" s="14">
        <v>25</v>
      </c>
      <c r="E8" s="15">
        <v>200</v>
      </c>
      <c r="F8" s="15">
        <v>525</v>
      </c>
      <c r="G8" s="15">
        <v>537.5</v>
      </c>
      <c r="H8" s="15">
        <v>250</v>
      </c>
      <c r="I8" s="15">
        <v>60</v>
      </c>
      <c r="J8" s="15">
        <v>100</v>
      </c>
      <c r="K8" s="15">
        <v>100</v>
      </c>
      <c r="L8" s="15">
        <v>75</v>
      </c>
      <c r="M8" s="15">
        <v>400</v>
      </c>
      <c r="N8" s="15">
        <v>220</v>
      </c>
      <c r="O8" s="15">
        <v>382.5</v>
      </c>
      <c r="P8" s="15">
        <v>382.5</v>
      </c>
      <c r="Q8" s="15">
        <v>1100</v>
      </c>
    </row>
    <row r="9" spans="1:17" ht="16.5" x14ac:dyDescent="0.3">
      <c r="A9" s="14" t="s">
        <v>223</v>
      </c>
      <c r="B9" s="13" t="s">
        <v>379</v>
      </c>
      <c r="C9" s="14" t="s">
        <v>338</v>
      </c>
      <c r="D9" s="14">
        <v>25</v>
      </c>
      <c r="E9" s="15">
        <v>190</v>
      </c>
      <c r="F9" s="15">
        <v>537.5</v>
      </c>
      <c r="G9" s="15">
        <v>618.75</v>
      </c>
      <c r="H9" s="15">
        <v>337.5</v>
      </c>
      <c r="I9" s="15">
        <v>100</v>
      </c>
      <c r="J9" s="15">
        <v>100</v>
      </c>
      <c r="K9" s="15">
        <v>107.5</v>
      </c>
      <c r="L9" s="15">
        <v>118.75</v>
      </c>
      <c r="M9" s="15">
        <v>287.5</v>
      </c>
      <c r="N9" s="15" t="s">
        <v>416</v>
      </c>
      <c r="O9" s="15">
        <v>370</v>
      </c>
      <c r="P9" s="15">
        <v>370</v>
      </c>
      <c r="Q9" s="15">
        <v>900</v>
      </c>
    </row>
    <row r="10" spans="1:17" s="4" customFormat="1" ht="16.5" x14ac:dyDescent="0.3">
      <c r="A10" s="30" t="s">
        <v>224</v>
      </c>
      <c r="B10" s="31" t="s">
        <v>378</v>
      </c>
      <c r="C10" s="4" t="s">
        <v>123</v>
      </c>
      <c r="D10" s="30">
        <v>26</v>
      </c>
      <c r="E10" s="32">
        <v>200</v>
      </c>
      <c r="F10" s="32">
        <v>450</v>
      </c>
      <c r="G10" s="32">
        <v>588</v>
      </c>
      <c r="H10" s="32">
        <v>280</v>
      </c>
      <c r="I10" s="32">
        <v>50</v>
      </c>
      <c r="J10" s="32">
        <v>100</v>
      </c>
      <c r="K10" s="32">
        <v>100</v>
      </c>
      <c r="L10" s="32">
        <v>90</v>
      </c>
      <c r="M10" s="32">
        <v>300</v>
      </c>
      <c r="N10" s="32">
        <v>150</v>
      </c>
      <c r="O10" s="32">
        <v>375</v>
      </c>
      <c r="P10" s="32">
        <v>375</v>
      </c>
      <c r="Q10" s="32">
        <v>1000</v>
      </c>
    </row>
    <row r="11" spans="1:17" s="4" customFormat="1" ht="16.5" x14ac:dyDescent="0.3">
      <c r="A11" s="30" t="s">
        <v>225</v>
      </c>
      <c r="B11" s="31" t="s">
        <v>376</v>
      </c>
      <c r="C11" s="4" t="s">
        <v>88</v>
      </c>
      <c r="D11" s="30">
        <v>26</v>
      </c>
      <c r="E11" s="32">
        <v>194</v>
      </c>
      <c r="F11" s="32">
        <v>510</v>
      </c>
      <c r="G11" s="32">
        <v>550</v>
      </c>
      <c r="H11" s="32">
        <v>273.75</v>
      </c>
      <c r="I11" s="32">
        <v>105</v>
      </c>
      <c r="J11" s="32">
        <v>82.5</v>
      </c>
      <c r="K11" s="32">
        <v>96.25</v>
      </c>
      <c r="L11" s="32">
        <v>70</v>
      </c>
      <c r="M11" s="32">
        <v>437.5</v>
      </c>
      <c r="N11" s="32">
        <v>157.5</v>
      </c>
      <c r="O11" s="32">
        <v>372.5</v>
      </c>
      <c r="P11" s="32">
        <v>375</v>
      </c>
      <c r="Q11" s="32">
        <v>830</v>
      </c>
    </row>
    <row r="12" spans="1:17" s="4" customFormat="1" ht="16.5" x14ac:dyDescent="0.3">
      <c r="A12" s="30" t="s">
        <v>226</v>
      </c>
      <c r="B12" s="31" t="s">
        <v>380</v>
      </c>
      <c r="C12" s="4" t="s">
        <v>339</v>
      </c>
      <c r="D12" s="30">
        <v>26</v>
      </c>
      <c r="E12" s="32">
        <v>190</v>
      </c>
      <c r="F12" s="32">
        <v>400</v>
      </c>
      <c r="G12" s="32">
        <v>575</v>
      </c>
      <c r="H12" s="32">
        <v>280</v>
      </c>
      <c r="I12" s="32">
        <v>100</v>
      </c>
      <c r="J12" s="32">
        <v>100</v>
      </c>
      <c r="K12" s="32">
        <v>100</v>
      </c>
      <c r="L12" s="32">
        <v>73</v>
      </c>
      <c r="M12" s="32">
        <v>390</v>
      </c>
      <c r="N12" s="32">
        <v>162.5</v>
      </c>
      <c r="O12" s="32">
        <v>375</v>
      </c>
      <c r="P12" s="32">
        <v>375</v>
      </c>
      <c r="Q12" s="32">
        <v>1600</v>
      </c>
    </row>
    <row r="13" spans="1:17" s="4" customFormat="1" ht="16.5" x14ac:dyDescent="0.3">
      <c r="A13" s="30" t="s">
        <v>227</v>
      </c>
      <c r="B13" s="30" t="s">
        <v>377</v>
      </c>
      <c r="C13" s="4" t="s">
        <v>340</v>
      </c>
      <c r="D13" s="30">
        <v>26</v>
      </c>
      <c r="E13" s="32">
        <v>200</v>
      </c>
      <c r="F13" s="32">
        <v>506.25</v>
      </c>
      <c r="G13" s="32">
        <v>553.25</v>
      </c>
      <c r="H13" s="32">
        <v>312.5</v>
      </c>
      <c r="I13" s="32">
        <v>100</v>
      </c>
      <c r="J13" s="32">
        <v>100</v>
      </c>
      <c r="K13" s="32">
        <v>100</v>
      </c>
      <c r="L13" s="32">
        <v>78.25</v>
      </c>
      <c r="M13" s="32">
        <v>400</v>
      </c>
      <c r="N13" s="32">
        <v>172.5</v>
      </c>
      <c r="O13" s="32">
        <v>375</v>
      </c>
      <c r="P13" s="32">
        <v>375</v>
      </c>
      <c r="Q13" s="32">
        <v>1600</v>
      </c>
    </row>
    <row r="14" spans="1:17" s="4" customFormat="1" ht="16.5" x14ac:dyDescent="0.3">
      <c r="A14" s="30" t="s">
        <v>228</v>
      </c>
      <c r="B14" s="30" t="s">
        <v>379</v>
      </c>
      <c r="C14" s="4" t="s">
        <v>338</v>
      </c>
      <c r="D14" s="30">
        <v>26</v>
      </c>
      <c r="E14" s="32">
        <v>190</v>
      </c>
      <c r="F14" s="32">
        <v>550</v>
      </c>
      <c r="G14" s="32">
        <v>625</v>
      </c>
      <c r="H14" s="32">
        <v>325</v>
      </c>
      <c r="I14" s="32">
        <v>100</v>
      </c>
      <c r="J14" s="32">
        <v>100</v>
      </c>
      <c r="K14" s="32">
        <v>100</v>
      </c>
      <c r="L14" s="32">
        <v>90</v>
      </c>
      <c r="M14" s="32">
        <v>300</v>
      </c>
      <c r="N14" s="32">
        <v>250</v>
      </c>
      <c r="O14" s="32">
        <v>375</v>
      </c>
      <c r="P14" s="32">
        <v>377.5</v>
      </c>
      <c r="Q14" s="32">
        <v>2900</v>
      </c>
    </row>
  </sheetData>
  <autoFilter ref="A1:Q14" xr:uid="{566319A1-E256-4CF4-929D-EDCEB1A3BF15}">
    <sortState ref="A2:Q14">
      <sortCondition ref="D2:D14"/>
      <sortCondition ref="B2:B14"/>
    </sortState>
  </autoFilter>
  <sortState ref="A2:Q14">
    <sortCondition ref="B2:B14"/>
    <sortCondition ref="D2:D14"/>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read_me</vt:lpstr>
      <vt:lpstr>dataset</vt:lpstr>
      <vt:lpstr>cleaning_log</vt:lpstr>
      <vt:lpstr>median_districts</vt:lpstr>
      <vt:lpstr>median_gov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dc:creator>
  <cp:lastModifiedBy>Audrey</cp:lastModifiedBy>
  <dcterms:created xsi:type="dcterms:W3CDTF">2018-07-03T13:18:19Z</dcterms:created>
  <dcterms:modified xsi:type="dcterms:W3CDTF">2018-07-06T10:45:05Z</dcterms:modified>
</cp:coreProperties>
</file>